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6\Informes especiales a 31 de julio de 2026\"/>
    </mc:Choice>
  </mc:AlternateContent>
  <xr:revisionPtr revIDLastSave="0" documentId="13_ncr:1_{A66619DA-7E58-4ABC-B2F3-31D934AE01C9}" xr6:coauthVersionLast="47" xr6:coauthVersionMax="47" xr10:uidLastSave="{00000000-0000-0000-0000-000000000000}"/>
  <bookViews>
    <workbookView xWindow="380" yWindow="380" windowWidth="14400" windowHeight="7270" xr2:uid="{00000000-000D-0000-FFFF-FFFF00000000}"/>
  </bookViews>
  <sheets>
    <sheet name="Cuadro_fallecidos" sheetId="1" r:id="rId1"/>
    <sheet name="Cuadro_fallecidos_por_CCAA" sheetId="2" r:id="rId2"/>
  </sheets>
  <definedNames>
    <definedName name="_xlnm.Print_Area" localSheetId="0">Cuadro_fallecidos!$A$1:$S$29</definedName>
    <definedName name="_xlnm.Print_Area" localSheetId="1">Cuadro_fallecidos_por_CCAA!$A$1:$S$37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2" l="1"/>
  <c r="O30" i="2"/>
  <c r="M30" i="2"/>
  <c r="K30" i="2"/>
  <c r="R30" i="2"/>
  <c r="P30" i="2"/>
  <c r="N30" i="2"/>
  <c r="L30" i="2"/>
  <c r="J30" i="2"/>
  <c r="I30" i="2"/>
  <c r="H30" i="2"/>
  <c r="F30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Q23" i="1"/>
  <c r="O23" i="1"/>
  <c r="M23" i="1"/>
  <c r="K23" i="1"/>
  <c r="R23" i="1"/>
  <c r="P23" i="1"/>
  <c r="N23" i="1"/>
  <c r="L23" i="1"/>
  <c r="J23" i="1"/>
  <c r="I23" i="1"/>
  <c r="H23" i="1"/>
  <c r="F23" i="1"/>
  <c r="Q12" i="1"/>
  <c r="Q13" i="1"/>
  <c r="Q14" i="1"/>
  <c r="Q15" i="1"/>
  <c r="Q16" i="1"/>
  <c r="Q17" i="1"/>
  <c r="Q11" i="1"/>
  <c r="O12" i="1"/>
  <c r="O13" i="1"/>
  <c r="O14" i="1"/>
  <c r="O15" i="1"/>
  <c r="O16" i="1"/>
  <c r="O17" i="1"/>
  <c r="O11" i="1"/>
  <c r="M12" i="1"/>
  <c r="M13" i="1"/>
  <c r="M14" i="1"/>
  <c r="M15" i="1"/>
  <c r="M16" i="1"/>
  <c r="M17" i="1"/>
  <c r="M11" i="1"/>
  <c r="K12" i="1"/>
  <c r="K13" i="1"/>
  <c r="K14" i="1"/>
  <c r="K15" i="1"/>
  <c r="K16" i="1"/>
  <c r="K17" i="1"/>
  <c r="K11" i="1"/>
  <c r="P12" i="1"/>
  <c r="P13" i="1"/>
  <c r="P14" i="1"/>
  <c r="P15" i="1"/>
  <c r="P16" i="1"/>
  <c r="P17" i="1"/>
  <c r="P11" i="1"/>
  <c r="N12" i="1"/>
  <c r="N13" i="1"/>
  <c r="N14" i="1"/>
  <c r="N15" i="1"/>
  <c r="N16" i="1"/>
  <c r="N17" i="1"/>
  <c r="N11" i="1"/>
  <c r="H12" i="1"/>
  <c r="H13" i="1"/>
  <c r="H14" i="1"/>
  <c r="H15" i="1"/>
  <c r="H16" i="1"/>
  <c r="H17" i="1"/>
  <c r="H11" i="1"/>
</calcChain>
</file>

<file path=xl/sharedStrings.xml><?xml version="1.0" encoding="utf-8"?>
<sst xmlns="http://schemas.openxmlformats.org/spreadsheetml/2006/main" count="85" uniqueCount="49">
  <si>
    <t>EVOLUCIÓN DE PERSONAS FALLECIDAS RELACIONADAS CON LAS DISTINTAS FASES DEL PROCESO DE RECONOCIMIENTO DE LA SITUACIÓN DE DEPENDENCIA - ENERO A JULIO 2026</t>
  </si>
  <si>
    <t>AÑO 2026</t>
  </si>
  <si>
    <t>(1) TOTAL SOLICITUDES</t>
  </si>
  <si>
    <t>(2) SOLICITUDES SIN VALORAR</t>
  </si>
  <si>
    <t>(3) PERSONAS CON RESOLUCIÓN DE GRADO Y NIVEL</t>
  </si>
  <si>
    <t>(4) PERSONAS VALORADAS EN SITUACION DE DEPENDENCIA</t>
  </si>
  <si>
    <t>(5) SOLUCIONES DE PERSONAS VALORADAS SIN GRADO (GRADO 0) NO DEPENDIENTES</t>
  </si>
  <si>
    <t>(6) Nº PRESTACIONES ASOCIADAS A BENEFICIARIOS FALLECIDOS</t>
  </si>
  <si>
    <t>RESOLUCIONES PERSONAS VALORADAS EN SITUACIÓN DE DEPENDENCIA</t>
  </si>
  <si>
    <t>PERSONAS CON PRESTACIÓN RECONOCIDA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</si>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</sst>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</font>
    <font>
      <b/>
      <sz val="14"/>
      <color rgb="FFFFFFFF"/>
      <name val="Verdana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30A0"/>
      </patternFill>
    </fill>
  </fills>
  <borders count="16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3" xfId="0" applyBorder="1"/>
    <xf numFmtId="0" fontId="3" fillId="0" borderId="15" xfId="0" applyFont="1" applyBorder="1" applyAlignment="1">
      <alignment horizontal="left" vertical="center"/>
    </xf>
    <xf numFmtId="0" fontId="3" fillId="0" borderId="0" xfId="0" applyFont="1"/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D84C6"/>
    <pageSetUpPr fitToPage="1"/>
  </sheetPr>
  <dimension ref="D7:R27"/>
  <sheetViews>
    <sheetView tabSelected="1" workbookViewId="0"/>
  </sheetViews>
  <sheetFormatPr baseColWidth="10" defaultColWidth="8.7265625" defaultRowHeight="14.5" x14ac:dyDescent="0.35"/>
  <cols>
    <col min="1" max="2" width="3.453125" customWidth="1"/>
    <col min="3" max="3" width="0.7265625" customWidth="1"/>
    <col min="4" max="4" width="14" customWidth="1"/>
    <col min="5" max="5" width="0.7265625" customWidth="1"/>
    <col min="6" max="6" width="14" customWidth="1"/>
    <col min="7" max="7" width="0.7265625" customWidth="1"/>
    <col min="8" max="17" width="14" customWidth="1"/>
    <col min="18" max="18" width="15" customWidth="1"/>
  </cols>
  <sheetData>
    <row r="7" spans="4:18" ht="37" customHeight="1" x14ac:dyDescent="0.3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3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" customHeight="1" x14ac:dyDescent="0.3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5.5" thickTop="1" thickBot="1" x14ac:dyDescent="0.4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" thickTop="1" x14ac:dyDescent="0.35">
      <c r="D11" s="2" t="s">
        <v>14</v>
      </c>
      <c r="F11" s="7">
        <v>23577</v>
      </c>
      <c r="H11" s="7">
        <f>F11-I11</f>
        <v>1210</v>
      </c>
      <c r="I11" s="7">
        <v>22367</v>
      </c>
      <c r="J11" s="7">
        <v>20781</v>
      </c>
      <c r="K11" s="10">
        <f>IFERROR(J11/I11,"")</f>
        <v>0.92909196584253584</v>
      </c>
      <c r="L11" s="7">
        <v>19520</v>
      </c>
      <c r="M11" s="10">
        <f>IFERROR(L11/J11,"")</f>
        <v>0.93931957076175354</v>
      </c>
      <c r="N11" s="7">
        <f>J11-L11</f>
        <v>1261</v>
      </c>
      <c r="O11" s="10">
        <f>IFERROR(N11/J11,"")</f>
        <v>6.0680429238246472E-2</v>
      </c>
      <c r="P11" s="7">
        <f>I11-J11</f>
        <v>1586</v>
      </c>
      <c r="Q11" s="10">
        <f>IFERROR(P11/I11,"")</f>
        <v>7.090803415746412E-2</v>
      </c>
      <c r="R11" s="7">
        <v>27068</v>
      </c>
    </row>
    <row r="12" spans="4:18" x14ac:dyDescent="0.35">
      <c r="D12" s="3" t="s">
        <v>15</v>
      </c>
      <c r="F12" s="8">
        <v>35398</v>
      </c>
      <c r="H12" s="8">
        <f t="shared" ref="H12:H17" si="0">F12-I12</f>
        <v>1874</v>
      </c>
      <c r="I12" s="8">
        <v>33524</v>
      </c>
      <c r="J12" s="8">
        <v>31001</v>
      </c>
      <c r="K12" s="12">
        <f t="shared" ref="K12:K17" si="1">IFERROR(J12/I12,"")</f>
        <v>0.92474048442906576</v>
      </c>
      <c r="L12" s="8">
        <v>29078</v>
      </c>
      <c r="M12" s="12">
        <f t="shared" ref="M12:M17" si="2">IFERROR(L12/J12,"")</f>
        <v>0.93796974291151902</v>
      </c>
      <c r="N12" s="8">
        <f t="shared" ref="N12:N17" si="3">J12-L12</f>
        <v>1923</v>
      </c>
      <c r="O12" s="12">
        <f t="shared" ref="O12:O17" si="4">IFERROR(N12/J12,"")</f>
        <v>6.2030257088481019E-2</v>
      </c>
      <c r="P12" s="8">
        <f t="shared" ref="P12:P17" si="5">I12-J12</f>
        <v>2523</v>
      </c>
      <c r="Q12" s="12">
        <f t="shared" ref="Q12:Q17" si="6">IFERROR(P12/I12,"")</f>
        <v>7.5259515570934257E-2</v>
      </c>
      <c r="R12" s="8">
        <v>40599</v>
      </c>
    </row>
    <row r="13" spans="4:18" x14ac:dyDescent="0.35">
      <c r="D13" s="3" t="s">
        <v>16</v>
      </c>
      <c r="F13" s="8">
        <v>20838</v>
      </c>
      <c r="H13" s="8">
        <f t="shared" si="0"/>
        <v>1544</v>
      </c>
      <c r="I13" s="8">
        <v>19294</v>
      </c>
      <c r="J13" s="8">
        <v>17950</v>
      </c>
      <c r="K13" s="12">
        <f t="shared" si="1"/>
        <v>0.93034103866486995</v>
      </c>
      <c r="L13" s="8">
        <v>16766</v>
      </c>
      <c r="M13" s="12">
        <f t="shared" si="2"/>
        <v>0.93403899721448469</v>
      </c>
      <c r="N13" s="8">
        <f t="shared" si="3"/>
        <v>1184</v>
      </c>
      <c r="O13" s="12">
        <f t="shared" si="4"/>
        <v>6.5961002785515324E-2</v>
      </c>
      <c r="P13" s="8">
        <f t="shared" si="5"/>
        <v>1344</v>
      </c>
      <c r="Q13" s="12">
        <f t="shared" si="6"/>
        <v>6.9658961335130096E-2</v>
      </c>
      <c r="R13" s="8">
        <v>23586</v>
      </c>
    </row>
    <row r="14" spans="4:18" x14ac:dyDescent="0.35">
      <c r="D14" s="3" t="s">
        <v>17</v>
      </c>
      <c r="F14" s="8">
        <v>19344</v>
      </c>
      <c r="H14" s="8">
        <f t="shared" si="0"/>
        <v>1192</v>
      </c>
      <c r="I14" s="8">
        <v>18152</v>
      </c>
      <c r="J14" s="8">
        <v>16882</v>
      </c>
      <c r="K14" s="12">
        <f t="shared" si="1"/>
        <v>0.93003525782282948</v>
      </c>
      <c r="L14" s="8">
        <v>15783</v>
      </c>
      <c r="M14" s="12">
        <f t="shared" si="2"/>
        <v>0.93490107807131861</v>
      </c>
      <c r="N14" s="8">
        <f t="shared" si="3"/>
        <v>1099</v>
      </c>
      <c r="O14" s="12">
        <f t="shared" si="4"/>
        <v>6.5098921928681441E-2</v>
      </c>
      <c r="P14" s="8">
        <f t="shared" si="5"/>
        <v>1270</v>
      </c>
      <c r="Q14" s="12">
        <f t="shared" si="6"/>
        <v>6.9964742177170566E-2</v>
      </c>
      <c r="R14" s="8">
        <v>22235</v>
      </c>
    </row>
    <row r="15" spans="4:18" x14ac:dyDescent="0.35">
      <c r="D15" s="3" t="s">
        <v>18</v>
      </c>
      <c r="F15" s="8">
        <v>19001</v>
      </c>
      <c r="H15" s="8">
        <f t="shared" si="0"/>
        <v>1120</v>
      </c>
      <c r="I15" s="8">
        <v>17881</v>
      </c>
      <c r="J15" s="8">
        <v>16564</v>
      </c>
      <c r="K15" s="12">
        <f t="shared" si="1"/>
        <v>0.92634640120798617</v>
      </c>
      <c r="L15" s="8">
        <v>15468</v>
      </c>
      <c r="M15" s="12">
        <f t="shared" si="2"/>
        <v>0.93383240763100706</v>
      </c>
      <c r="N15" s="8">
        <f t="shared" si="3"/>
        <v>1096</v>
      </c>
      <c r="O15" s="12">
        <f t="shared" si="4"/>
        <v>6.6167592368993E-2</v>
      </c>
      <c r="P15" s="8">
        <f t="shared" si="5"/>
        <v>1317</v>
      </c>
      <c r="Q15" s="12">
        <f t="shared" si="6"/>
        <v>7.3653598792013872E-2</v>
      </c>
      <c r="R15" s="8">
        <v>21692</v>
      </c>
    </row>
    <row r="16" spans="4:18" x14ac:dyDescent="0.35">
      <c r="D16" s="3" t="s">
        <v>19</v>
      </c>
      <c r="F16" s="8">
        <v>17971</v>
      </c>
      <c r="H16" s="8">
        <f t="shared" si="0"/>
        <v>976</v>
      </c>
      <c r="I16" s="8">
        <v>16995</v>
      </c>
      <c r="J16" s="8">
        <v>15861</v>
      </c>
      <c r="K16" s="12">
        <f t="shared" si="1"/>
        <v>0.93327449249779348</v>
      </c>
      <c r="L16" s="8">
        <v>14890</v>
      </c>
      <c r="M16" s="12">
        <f t="shared" si="2"/>
        <v>0.93878065695731672</v>
      </c>
      <c r="N16" s="8">
        <f t="shared" si="3"/>
        <v>971</v>
      </c>
      <c r="O16" s="12">
        <f t="shared" si="4"/>
        <v>6.1219343042683311E-2</v>
      </c>
      <c r="P16" s="8">
        <f t="shared" si="5"/>
        <v>1134</v>
      </c>
      <c r="Q16" s="12">
        <f t="shared" si="6"/>
        <v>6.672550750220653E-2</v>
      </c>
      <c r="R16" s="8">
        <v>20814</v>
      </c>
    </row>
    <row r="17" spans="4:18" x14ac:dyDescent="0.35">
      <c r="D17" s="3" t="s">
        <v>20</v>
      </c>
      <c r="F17" s="8">
        <v>19686</v>
      </c>
      <c r="H17" s="8">
        <f t="shared" si="0"/>
        <v>999</v>
      </c>
      <c r="I17" s="8">
        <v>18687</v>
      </c>
      <c r="J17" s="8">
        <v>17441</v>
      </c>
      <c r="K17" s="12">
        <f t="shared" si="1"/>
        <v>0.93332263070583832</v>
      </c>
      <c r="L17" s="8">
        <v>16344</v>
      </c>
      <c r="M17" s="12">
        <f t="shared" si="2"/>
        <v>0.9371022303766986</v>
      </c>
      <c r="N17" s="8">
        <f t="shared" si="3"/>
        <v>1097</v>
      </c>
      <c r="O17" s="12">
        <f t="shared" si="4"/>
        <v>6.2897769623301417E-2</v>
      </c>
      <c r="P17" s="8">
        <f t="shared" si="5"/>
        <v>1246</v>
      </c>
      <c r="Q17" s="12">
        <f t="shared" si="6"/>
        <v>6.6677369294161723E-2</v>
      </c>
      <c r="R17" s="8">
        <v>23136</v>
      </c>
    </row>
    <row r="18" spans="4:18" x14ac:dyDescent="0.35">
      <c r="D18" s="3" t="s">
        <v>21</v>
      </c>
      <c r="F18" s="8"/>
      <c r="H18" s="4"/>
      <c r="I18" s="8"/>
      <c r="J18" s="8"/>
      <c r="K18" s="4"/>
      <c r="L18" s="8"/>
      <c r="M18" s="4"/>
      <c r="N18" s="4"/>
      <c r="O18" s="4"/>
      <c r="P18" s="4"/>
      <c r="Q18" s="4"/>
      <c r="R18" s="8"/>
    </row>
    <row r="19" spans="4:18" x14ac:dyDescent="0.35">
      <c r="D19" s="3" t="s">
        <v>22</v>
      </c>
      <c r="F19" s="8"/>
      <c r="H19" s="4"/>
      <c r="I19" s="8"/>
      <c r="J19" s="8"/>
      <c r="K19" s="4"/>
      <c r="L19" s="8"/>
      <c r="M19" s="4"/>
      <c r="N19" s="4"/>
      <c r="O19" s="4"/>
      <c r="P19" s="4"/>
      <c r="Q19" s="4"/>
      <c r="R19" s="8"/>
    </row>
    <row r="20" spans="4:18" x14ac:dyDescent="0.35">
      <c r="D20" s="3" t="s">
        <v>23</v>
      </c>
      <c r="F20" s="8"/>
      <c r="H20" s="4"/>
      <c r="I20" s="8"/>
      <c r="J20" s="8"/>
      <c r="K20" s="4"/>
      <c r="L20" s="8"/>
      <c r="M20" s="4"/>
      <c r="N20" s="4"/>
      <c r="O20" s="4"/>
      <c r="P20" s="4"/>
      <c r="Q20" s="4"/>
      <c r="R20" s="8"/>
    </row>
    <row r="21" spans="4:18" x14ac:dyDescent="0.35">
      <c r="D21" s="3" t="s">
        <v>24</v>
      </c>
      <c r="F21" s="8"/>
      <c r="H21" s="4"/>
      <c r="I21" s="8"/>
      <c r="J21" s="8"/>
      <c r="K21" s="4"/>
      <c r="L21" s="8"/>
      <c r="M21" s="4"/>
      <c r="N21" s="4"/>
      <c r="O21" s="4"/>
      <c r="P21" s="4"/>
      <c r="Q21" s="4"/>
      <c r="R21" s="8"/>
    </row>
    <row r="22" spans="4:18" ht="15" thickBot="1" x14ac:dyDescent="0.4">
      <c r="D22" s="3" t="s">
        <v>25</v>
      </c>
      <c r="F22" s="8"/>
      <c r="H22" s="4"/>
      <c r="I22" s="8"/>
      <c r="J22" s="8"/>
      <c r="K22" s="4"/>
      <c r="L22" s="8"/>
      <c r="M22" s="4"/>
      <c r="N22" s="4"/>
      <c r="O22" s="4"/>
      <c r="P22" s="4"/>
      <c r="Q22" s="4"/>
      <c r="R22" s="8"/>
    </row>
    <row r="23" spans="4:18" ht="15.5" thickTop="1" thickBot="1" x14ac:dyDescent="0.4">
      <c r="D23" s="5" t="s">
        <v>26</v>
      </c>
      <c r="F23" s="13">
        <f>SUM(F11:F22)</f>
        <v>155815</v>
      </c>
      <c r="H23" s="13">
        <f>SUM(H11:H22)</f>
        <v>8915</v>
      </c>
      <c r="I23" s="13">
        <f>SUM(I11:I22)</f>
        <v>146900</v>
      </c>
      <c r="J23" s="13">
        <f>SUM(J11:J22)</f>
        <v>136480</v>
      </c>
      <c r="K23" s="14">
        <f>IFERROR(J23/I23,"")</f>
        <v>0.92906739278420691</v>
      </c>
      <c r="L23" s="13">
        <f>SUM(L11:L22)</f>
        <v>127849</v>
      </c>
      <c r="M23" s="14">
        <f>IFERROR(L23/J23,"")</f>
        <v>0.93675996483001167</v>
      </c>
      <c r="N23" s="13">
        <f>SUM(N11:N22)</f>
        <v>8631</v>
      </c>
      <c r="O23" s="14">
        <f>IFERROR(N23/J23,"")</f>
        <v>6.3240035169988273E-2</v>
      </c>
      <c r="P23" s="13">
        <f>SUM(P11:P22)</f>
        <v>10420</v>
      </c>
      <c r="Q23" s="14">
        <f>IFERROR(P23/I23,"")</f>
        <v>7.0932607215793059E-2</v>
      </c>
      <c r="R23" s="13">
        <f>SUM(R11:R22)</f>
        <v>179130</v>
      </c>
    </row>
    <row r="24" spans="4:18" ht="15" thickTop="1" x14ac:dyDescent="0.35"/>
    <row r="25" spans="4:18" ht="27" customHeight="1" x14ac:dyDescent="0.35">
      <c r="D25" s="6" t="s">
        <v>27</v>
      </c>
    </row>
    <row r="26" spans="4:18" x14ac:dyDescent="0.35">
      <c r="D26" s="6" t="s">
        <v>28</v>
      </c>
    </row>
    <row r="27" spans="4:18" x14ac:dyDescent="0.35">
      <c r="D27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84C6"/>
    <pageSetUpPr fitToPage="1"/>
  </sheetPr>
  <dimension ref="D7:R36"/>
  <sheetViews>
    <sheetView workbookViewId="0"/>
  </sheetViews>
  <sheetFormatPr baseColWidth="10" defaultColWidth="8.7265625" defaultRowHeight="14.5" x14ac:dyDescent="0.35"/>
  <cols>
    <col min="1" max="2" width="3.453125" customWidth="1"/>
    <col min="3" max="3" width="0.7265625" customWidth="1"/>
    <col min="4" max="4" width="25" customWidth="1"/>
    <col min="5" max="5" width="0.7265625" customWidth="1"/>
    <col min="6" max="6" width="14" customWidth="1"/>
    <col min="7" max="7" width="0.7265625" customWidth="1"/>
    <col min="8" max="17" width="14" customWidth="1"/>
    <col min="18" max="18" width="15" customWidth="1"/>
  </cols>
  <sheetData>
    <row r="7" spans="4:18" ht="37" customHeight="1" x14ac:dyDescent="0.3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3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" customHeight="1" x14ac:dyDescent="0.3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5.5" thickTop="1" thickBot="1" x14ac:dyDescent="0.4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" thickTop="1" x14ac:dyDescent="0.35">
      <c r="D11" s="2" t="s">
        <v>30</v>
      </c>
      <c r="F11" s="7">
        <v>27326</v>
      </c>
      <c r="H11" s="7">
        <f>F11-I11</f>
        <v>1689</v>
      </c>
      <c r="I11" s="7">
        <v>25637</v>
      </c>
      <c r="J11" s="7">
        <v>23529</v>
      </c>
      <c r="K11" s="10">
        <f>IFERROR(J11/I11,"")</f>
        <v>0.91777509068923824</v>
      </c>
      <c r="L11" s="7">
        <v>22666</v>
      </c>
      <c r="M11" s="10">
        <f>IFERROR(L11/J11,"")</f>
        <v>0.96332185813251736</v>
      </c>
      <c r="N11" s="7">
        <f>J11-L11</f>
        <v>863</v>
      </c>
      <c r="O11" s="10">
        <f>IFERROR(N11/J11,"")</f>
        <v>3.667814186748268E-2</v>
      </c>
      <c r="P11" s="7">
        <f>I11-J11</f>
        <v>2108</v>
      </c>
      <c r="Q11" s="10">
        <f>IFERROR(P11/I11,"")</f>
        <v>8.222490931076179E-2</v>
      </c>
      <c r="R11" s="7">
        <v>35665</v>
      </c>
    </row>
    <row r="12" spans="4:18" x14ac:dyDescent="0.35">
      <c r="D12" s="3" t="s">
        <v>31</v>
      </c>
      <c r="F12" s="8">
        <v>5188</v>
      </c>
      <c r="H12" s="8">
        <f t="shared" ref="H12:H29" si="0">F12-I12</f>
        <v>473</v>
      </c>
      <c r="I12" s="8">
        <v>4715</v>
      </c>
      <c r="J12" s="8">
        <v>4482</v>
      </c>
      <c r="K12" s="12">
        <f t="shared" ref="K12:K29" si="1">IFERROR(J12/I12,"")</f>
        <v>0.95058324496288438</v>
      </c>
      <c r="L12" s="8">
        <v>4474</v>
      </c>
      <c r="M12" s="12">
        <f t="shared" ref="M12:M29" si="2">IFERROR(L12/J12,"")</f>
        <v>0.99821508255243196</v>
      </c>
      <c r="N12" s="8">
        <f t="shared" ref="N12:N29" si="3">J12-L12</f>
        <v>8</v>
      </c>
      <c r="O12" s="12">
        <f t="shared" ref="O12:O29" si="4">IFERROR(N12/J12,"")</f>
        <v>1.7849174475680499E-3</v>
      </c>
      <c r="P12" s="8">
        <f t="shared" ref="P12:P29" si="5">I12-J12</f>
        <v>233</v>
      </c>
      <c r="Q12" s="12">
        <f t="shared" ref="Q12:Q29" si="6">IFERROR(P12/I12,"")</f>
        <v>4.9416755037115588E-2</v>
      </c>
      <c r="R12" s="8">
        <v>5727</v>
      </c>
    </row>
    <row r="13" spans="4:18" x14ac:dyDescent="0.35">
      <c r="D13" s="3" t="s">
        <v>32</v>
      </c>
      <c r="F13" s="8">
        <v>3919</v>
      </c>
      <c r="H13" s="8">
        <f t="shared" si="0"/>
        <v>568</v>
      </c>
      <c r="I13" s="8">
        <v>3351</v>
      </c>
      <c r="J13" s="8">
        <v>3001</v>
      </c>
      <c r="K13" s="12">
        <f t="shared" si="1"/>
        <v>0.89555356609967174</v>
      </c>
      <c r="L13" s="8">
        <v>2958</v>
      </c>
      <c r="M13" s="12">
        <f t="shared" si="2"/>
        <v>0.98567144285238251</v>
      </c>
      <c r="N13" s="8">
        <f t="shared" si="3"/>
        <v>43</v>
      </c>
      <c r="O13" s="12">
        <f t="shared" si="4"/>
        <v>1.432855714761746E-2</v>
      </c>
      <c r="P13" s="8">
        <f t="shared" si="5"/>
        <v>350</v>
      </c>
      <c r="Q13" s="12">
        <f t="shared" si="6"/>
        <v>0.10444643390032826</v>
      </c>
      <c r="R13" s="8">
        <v>4123</v>
      </c>
    </row>
    <row r="14" spans="4:18" x14ac:dyDescent="0.35">
      <c r="D14" s="3" t="s">
        <v>33</v>
      </c>
      <c r="F14" s="8">
        <v>3587</v>
      </c>
      <c r="H14" s="8">
        <f t="shared" si="0"/>
        <v>296</v>
      </c>
      <c r="I14" s="8">
        <v>3291</v>
      </c>
      <c r="J14" s="8">
        <v>3075</v>
      </c>
      <c r="K14" s="12">
        <f t="shared" si="1"/>
        <v>0.93436645396536011</v>
      </c>
      <c r="L14" s="8">
        <v>2714</v>
      </c>
      <c r="M14" s="12">
        <f t="shared" si="2"/>
        <v>0.88260162601626013</v>
      </c>
      <c r="N14" s="8">
        <f t="shared" si="3"/>
        <v>361</v>
      </c>
      <c r="O14" s="12">
        <f t="shared" si="4"/>
        <v>0.11739837398373984</v>
      </c>
      <c r="P14" s="8">
        <f t="shared" si="5"/>
        <v>216</v>
      </c>
      <c r="Q14" s="12">
        <f t="shared" si="6"/>
        <v>6.5633546034639931E-2</v>
      </c>
      <c r="R14" s="8">
        <v>4332</v>
      </c>
    </row>
    <row r="15" spans="4:18" x14ac:dyDescent="0.35">
      <c r="D15" s="3" t="s">
        <v>34</v>
      </c>
      <c r="F15" s="8">
        <v>5498</v>
      </c>
      <c r="H15" s="8">
        <f t="shared" si="0"/>
        <v>332</v>
      </c>
      <c r="I15" s="8">
        <v>5166</v>
      </c>
      <c r="J15" s="8">
        <v>4958</v>
      </c>
      <c r="K15" s="12">
        <f t="shared" si="1"/>
        <v>0.95973674022454514</v>
      </c>
      <c r="L15" s="8">
        <v>4861</v>
      </c>
      <c r="M15" s="12">
        <f t="shared" si="2"/>
        <v>0.98043565954013712</v>
      </c>
      <c r="N15" s="8">
        <f t="shared" si="3"/>
        <v>97</v>
      </c>
      <c r="O15" s="12">
        <f t="shared" si="4"/>
        <v>1.9564340459862849E-2</v>
      </c>
      <c r="P15" s="8">
        <f t="shared" si="5"/>
        <v>208</v>
      </c>
      <c r="Q15" s="12">
        <f t="shared" si="6"/>
        <v>4.0263259775454897E-2</v>
      </c>
      <c r="R15" s="8">
        <v>4546</v>
      </c>
    </row>
    <row r="16" spans="4:18" x14ac:dyDescent="0.35">
      <c r="D16" s="3" t="s">
        <v>35</v>
      </c>
      <c r="F16" s="8">
        <v>1869</v>
      </c>
      <c r="H16" s="8">
        <f t="shared" si="0"/>
        <v>29</v>
      </c>
      <c r="I16" s="8">
        <v>1840</v>
      </c>
      <c r="J16" s="8">
        <v>1690</v>
      </c>
      <c r="K16" s="12">
        <f t="shared" si="1"/>
        <v>0.91847826086956519</v>
      </c>
      <c r="L16" s="8">
        <v>1604</v>
      </c>
      <c r="M16" s="12">
        <f t="shared" si="2"/>
        <v>0.94911242603550294</v>
      </c>
      <c r="N16" s="8">
        <f t="shared" si="3"/>
        <v>86</v>
      </c>
      <c r="O16" s="12">
        <f t="shared" si="4"/>
        <v>5.0887573964497043E-2</v>
      </c>
      <c r="P16" s="8">
        <f t="shared" si="5"/>
        <v>150</v>
      </c>
      <c r="Q16" s="12">
        <f t="shared" si="6"/>
        <v>8.1521739130434784E-2</v>
      </c>
      <c r="R16" s="8">
        <v>2634</v>
      </c>
    </row>
    <row r="17" spans="4:18" x14ac:dyDescent="0.35">
      <c r="D17" s="3" t="s">
        <v>36</v>
      </c>
      <c r="F17" s="8">
        <v>11410</v>
      </c>
      <c r="H17" s="8">
        <f t="shared" si="0"/>
        <v>209</v>
      </c>
      <c r="I17" s="8">
        <v>11201</v>
      </c>
      <c r="J17" s="8">
        <v>10454</v>
      </c>
      <c r="K17" s="12">
        <f t="shared" si="1"/>
        <v>0.93330952593518435</v>
      </c>
      <c r="L17" s="8">
        <v>10429</v>
      </c>
      <c r="M17" s="12">
        <f t="shared" si="2"/>
        <v>0.99760857088195909</v>
      </c>
      <c r="N17" s="8">
        <f t="shared" si="3"/>
        <v>25</v>
      </c>
      <c r="O17" s="12">
        <f t="shared" si="4"/>
        <v>2.3914291180409412E-3</v>
      </c>
      <c r="P17" s="8">
        <f t="shared" si="5"/>
        <v>747</v>
      </c>
      <c r="Q17" s="12">
        <f t="shared" si="6"/>
        <v>6.6690474064815639E-2</v>
      </c>
      <c r="R17" s="8">
        <v>13796</v>
      </c>
    </row>
    <row r="18" spans="4:18" x14ac:dyDescent="0.35">
      <c r="D18" s="3" t="s">
        <v>37</v>
      </c>
      <c r="F18" s="8">
        <v>8115</v>
      </c>
      <c r="H18" s="8">
        <f t="shared" si="0"/>
        <v>402</v>
      </c>
      <c r="I18" s="8">
        <v>7713</v>
      </c>
      <c r="J18" s="8">
        <v>7349</v>
      </c>
      <c r="K18" s="12">
        <f t="shared" si="1"/>
        <v>0.95280694930636589</v>
      </c>
      <c r="L18" s="8">
        <v>7103</v>
      </c>
      <c r="M18" s="12">
        <f t="shared" si="2"/>
        <v>0.96652605796707036</v>
      </c>
      <c r="N18" s="8">
        <f t="shared" si="3"/>
        <v>246</v>
      </c>
      <c r="O18" s="12">
        <f t="shared" si="4"/>
        <v>3.3473942032929652E-2</v>
      </c>
      <c r="P18" s="8">
        <f t="shared" si="5"/>
        <v>364</v>
      </c>
      <c r="Q18" s="12">
        <f t="shared" si="6"/>
        <v>4.7193050693634123E-2</v>
      </c>
      <c r="R18" s="8">
        <v>10170</v>
      </c>
    </row>
    <row r="19" spans="4:18" x14ac:dyDescent="0.35">
      <c r="D19" s="3" t="s">
        <v>38</v>
      </c>
      <c r="F19" s="8">
        <v>26988</v>
      </c>
      <c r="H19" s="8">
        <f t="shared" si="0"/>
        <v>2933</v>
      </c>
      <c r="I19" s="8">
        <v>24055</v>
      </c>
      <c r="J19" s="8">
        <v>22035</v>
      </c>
      <c r="K19" s="12">
        <f t="shared" si="1"/>
        <v>0.91602577426730414</v>
      </c>
      <c r="L19" s="8">
        <v>19235</v>
      </c>
      <c r="M19" s="12">
        <f t="shared" si="2"/>
        <v>0.87292943045155436</v>
      </c>
      <c r="N19" s="8">
        <f t="shared" si="3"/>
        <v>2800</v>
      </c>
      <c r="O19" s="12">
        <f t="shared" si="4"/>
        <v>0.12707056954844564</v>
      </c>
      <c r="P19" s="8">
        <f t="shared" si="5"/>
        <v>2020</v>
      </c>
      <c r="Q19" s="12">
        <f t="shared" si="6"/>
        <v>8.3974225732695904E-2</v>
      </c>
      <c r="R19" s="8">
        <v>23559</v>
      </c>
    </row>
    <row r="20" spans="4:18" x14ac:dyDescent="0.35">
      <c r="D20" s="3" t="s">
        <v>39</v>
      </c>
      <c r="F20" s="8">
        <v>16114</v>
      </c>
      <c r="H20" s="8">
        <f t="shared" si="0"/>
        <v>1223</v>
      </c>
      <c r="I20" s="8">
        <v>14891</v>
      </c>
      <c r="J20" s="8">
        <v>14249</v>
      </c>
      <c r="K20" s="12">
        <f t="shared" si="1"/>
        <v>0.95688671009334503</v>
      </c>
      <c r="L20" s="8">
        <v>13469</v>
      </c>
      <c r="M20" s="12">
        <f t="shared" si="2"/>
        <v>0.94525931644325922</v>
      </c>
      <c r="N20" s="8">
        <f t="shared" si="3"/>
        <v>780</v>
      </c>
      <c r="O20" s="12">
        <f t="shared" si="4"/>
        <v>5.4740683556740825E-2</v>
      </c>
      <c r="P20" s="8">
        <f t="shared" si="5"/>
        <v>642</v>
      </c>
      <c r="Q20" s="12">
        <f t="shared" si="6"/>
        <v>4.3113289906655028E-2</v>
      </c>
      <c r="R20" s="8">
        <v>19778</v>
      </c>
    </row>
    <row r="21" spans="4:18" x14ac:dyDescent="0.35">
      <c r="D21" s="3" t="s">
        <v>40</v>
      </c>
      <c r="F21" s="8">
        <v>4569</v>
      </c>
      <c r="H21" s="8">
        <f t="shared" si="0"/>
        <v>395</v>
      </c>
      <c r="I21" s="8">
        <v>4174</v>
      </c>
      <c r="J21" s="8">
        <v>3732</v>
      </c>
      <c r="K21" s="12">
        <f t="shared" si="1"/>
        <v>0.89410637278390037</v>
      </c>
      <c r="L21" s="8">
        <v>3207</v>
      </c>
      <c r="M21" s="12">
        <f t="shared" si="2"/>
        <v>0.85932475884244375</v>
      </c>
      <c r="N21" s="8">
        <f t="shared" si="3"/>
        <v>525</v>
      </c>
      <c r="O21" s="12">
        <f t="shared" si="4"/>
        <v>0.14067524115755628</v>
      </c>
      <c r="P21" s="8">
        <f t="shared" si="5"/>
        <v>442</v>
      </c>
      <c r="Q21" s="12">
        <f t="shared" si="6"/>
        <v>0.10589362721609967</v>
      </c>
      <c r="R21" s="8">
        <v>3653</v>
      </c>
    </row>
    <row r="22" spans="4:18" x14ac:dyDescent="0.35">
      <c r="D22" s="3" t="s">
        <v>41</v>
      </c>
      <c r="F22" s="8">
        <v>8625</v>
      </c>
      <c r="H22" s="8">
        <f t="shared" si="0"/>
        <v>5</v>
      </c>
      <c r="I22" s="8">
        <v>8620</v>
      </c>
      <c r="J22" s="8">
        <v>8421</v>
      </c>
      <c r="K22" s="12">
        <f t="shared" si="1"/>
        <v>0.97691415313225061</v>
      </c>
      <c r="L22" s="8">
        <v>8379</v>
      </c>
      <c r="M22" s="12">
        <f t="shared" si="2"/>
        <v>0.99501246882793015</v>
      </c>
      <c r="N22" s="8">
        <f t="shared" si="3"/>
        <v>42</v>
      </c>
      <c r="O22" s="12">
        <f t="shared" si="4"/>
        <v>4.9875311720698253E-3</v>
      </c>
      <c r="P22" s="8">
        <f t="shared" si="5"/>
        <v>199</v>
      </c>
      <c r="Q22" s="12">
        <f t="shared" si="6"/>
        <v>2.3085846867749421E-2</v>
      </c>
      <c r="R22" s="8">
        <v>13108</v>
      </c>
    </row>
    <row r="23" spans="4:18" x14ac:dyDescent="0.35">
      <c r="D23" s="3" t="s">
        <v>42</v>
      </c>
      <c r="F23" s="8">
        <v>16137</v>
      </c>
      <c r="H23" s="8">
        <f t="shared" si="0"/>
        <v>13</v>
      </c>
      <c r="I23" s="8">
        <v>16124</v>
      </c>
      <c r="J23" s="8">
        <v>14700</v>
      </c>
      <c r="K23" s="12">
        <f t="shared" si="1"/>
        <v>0.91168444554701067</v>
      </c>
      <c r="L23" s="8">
        <v>13856</v>
      </c>
      <c r="M23" s="12">
        <f t="shared" si="2"/>
        <v>0.94258503401360549</v>
      </c>
      <c r="N23" s="8">
        <f t="shared" si="3"/>
        <v>844</v>
      </c>
      <c r="O23" s="12">
        <f t="shared" si="4"/>
        <v>5.7414965986394555E-2</v>
      </c>
      <c r="P23" s="8">
        <f t="shared" si="5"/>
        <v>1424</v>
      </c>
      <c r="Q23" s="12">
        <f t="shared" si="6"/>
        <v>8.8315554452989331E-2</v>
      </c>
      <c r="R23" s="8">
        <v>19872</v>
      </c>
    </row>
    <row r="24" spans="4:18" x14ac:dyDescent="0.35">
      <c r="D24" s="3" t="s">
        <v>43</v>
      </c>
      <c r="F24" s="8">
        <v>3940</v>
      </c>
      <c r="H24" s="8">
        <f t="shared" si="0"/>
        <v>315</v>
      </c>
      <c r="I24" s="8">
        <v>3625</v>
      </c>
      <c r="J24" s="8">
        <v>3472</v>
      </c>
      <c r="K24" s="12">
        <f t="shared" si="1"/>
        <v>0.95779310344827584</v>
      </c>
      <c r="L24" s="8">
        <v>2945</v>
      </c>
      <c r="M24" s="12">
        <f t="shared" si="2"/>
        <v>0.8482142857142857</v>
      </c>
      <c r="N24" s="8">
        <f t="shared" si="3"/>
        <v>527</v>
      </c>
      <c r="O24" s="12">
        <f t="shared" si="4"/>
        <v>0.15178571428571427</v>
      </c>
      <c r="P24" s="8">
        <f t="shared" si="5"/>
        <v>153</v>
      </c>
      <c r="Q24" s="12">
        <f t="shared" si="6"/>
        <v>4.2206896551724139E-2</v>
      </c>
      <c r="R24" s="8">
        <v>3854</v>
      </c>
    </row>
    <row r="25" spans="4:18" x14ac:dyDescent="0.35">
      <c r="D25" s="3" t="s">
        <v>44</v>
      </c>
      <c r="F25" s="8">
        <v>2064</v>
      </c>
      <c r="H25" s="8">
        <f t="shared" si="0"/>
        <v>1</v>
      </c>
      <c r="I25" s="8">
        <v>2063</v>
      </c>
      <c r="J25" s="8">
        <v>1903</v>
      </c>
      <c r="K25" s="12">
        <f t="shared" si="1"/>
        <v>0.9224430441105187</v>
      </c>
      <c r="L25" s="8">
        <v>1851</v>
      </c>
      <c r="M25" s="12">
        <f t="shared" si="2"/>
        <v>0.97267472411981082</v>
      </c>
      <c r="N25" s="8">
        <f t="shared" si="3"/>
        <v>52</v>
      </c>
      <c r="O25" s="12">
        <f t="shared" si="4"/>
        <v>2.7325275880189175E-2</v>
      </c>
      <c r="P25" s="8">
        <f t="shared" si="5"/>
        <v>160</v>
      </c>
      <c r="Q25" s="12">
        <f t="shared" si="6"/>
        <v>7.7556955889481333E-2</v>
      </c>
      <c r="R25" s="8">
        <v>2546</v>
      </c>
    </row>
    <row r="26" spans="4:18" x14ac:dyDescent="0.35">
      <c r="D26" s="3" t="s">
        <v>45</v>
      </c>
      <c r="F26" s="8">
        <v>9211</v>
      </c>
      <c r="H26" s="8">
        <f t="shared" si="0"/>
        <v>10</v>
      </c>
      <c r="I26" s="8">
        <v>9201</v>
      </c>
      <c r="J26" s="8">
        <v>8306</v>
      </c>
      <c r="K26" s="12">
        <f t="shared" si="1"/>
        <v>0.90272796435170088</v>
      </c>
      <c r="L26" s="8">
        <v>7113</v>
      </c>
      <c r="M26" s="12">
        <f t="shared" si="2"/>
        <v>0.85636888995906568</v>
      </c>
      <c r="N26" s="8">
        <f t="shared" si="3"/>
        <v>1193</v>
      </c>
      <c r="O26" s="12">
        <f t="shared" si="4"/>
        <v>0.14363111004093426</v>
      </c>
      <c r="P26" s="8">
        <f t="shared" si="5"/>
        <v>895</v>
      </c>
      <c r="Q26" s="12">
        <f t="shared" si="6"/>
        <v>9.7272035648299102E-2</v>
      </c>
      <c r="R26" s="8">
        <v>10405</v>
      </c>
    </row>
    <row r="27" spans="4:18" x14ac:dyDescent="0.35">
      <c r="D27" s="3" t="s">
        <v>46</v>
      </c>
      <c r="F27" s="8">
        <v>944</v>
      </c>
      <c r="H27" s="8">
        <f t="shared" si="0"/>
        <v>0</v>
      </c>
      <c r="I27" s="8">
        <v>944</v>
      </c>
      <c r="J27" s="8">
        <v>855</v>
      </c>
      <c r="K27" s="12">
        <f t="shared" si="1"/>
        <v>0.90572033898305082</v>
      </c>
      <c r="L27" s="8">
        <v>748</v>
      </c>
      <c r="M27" s="12">
        <f t="shared" si="2"/>
        <v>0.87485380116959066</v>
      </c>
      <c r="N27" s="8">
        <f t="shared" si="3"/>
        <v>107</v>
      </c>
      <c r="O27" s="12">
        <f t="shared" si="4"/>
        <v>0.12514619883040937</v>
      </c>
      <c r="P27" s="8">
        <f t="shared" si="5"/>
        <v>89</v>
      </c>
      <c r="Q27" s="12">
        <f t="shared" si="6"/>
        <v>9.4279661016949151E-2</v>
      </c>
      <c r="R27" s="8">
        <v>1014</v>
      </c>
    </row>
    <row r="28" spans="4:18" x14ac:dyDescent="0.35">
      <c r="D28" s="3" t="s">
        <v>47</v>
      </c>
      <c r="F28" s="8">
        <v>156</v>
      </c>
      <c r="H28" s="8">
        <f t="shared" si="0"/>
        <v>4</v>
      </c>
      <c r="I28" s="8">
        <v>152</v>
      </c>
      <c r="J28" s="8">
        <v>143</v>
      </c>
      <c r="K28" s="12">
        <f t="shared" si="1"/>
        <v>0.94078947368421051</v>
      </c>
      <c r="L28" s="8">
        <v>130</v>
      </c>
      <c r="M28" s="12">
        <f t="shared" si="2"/>
        <v>0.90909090909090906</v>
      </c>
      <c r="N28" s="8">
        <f t="shared" si="3"/>
        <v>13</v>
      </c>
      <c r="O28" s="12">
        <f t="shared" si="4"/>
        <v>9.0909090909090912E-2</v>
      </c>
      <c r="P28" s="8">
        <f t="shared" si="5"/>
        <v>9</v>
      </c>
      <c r="Q28" s="12">
        <f t="shared" si="6"/>
        <v>5.921052631578947E-2</v>
      </c>
      <c r="R28" s="8">
        <v>148</v>
      </c>
    </row>
    <row r="29" spans="4:18" ht="15" thickBot="1" x14ac:dyDescent="0.4">
      <c r="D29" s="3" t="s">
        <v>48</v>
      </c>
      <c r="F29" s="8">
        <v>155</v>
      </c>
      <c r="H29" s="9">
        <f t="shared" si="0"/>
        <v>18</v>
      </c>
      <c r="I29" s="8">
        <v>137</v>
      </c>
      <c r="J29" s="8">
        <v>126</v>
      </c>
      <c r="K29" s="11">
        <f t="shared" si="1"/>
        <v>0.91970802919708028</v>
      </c>
      <c r="L29" s="8">
        <v>107</v>
      </c>
      <c r="M29" s="11">
        <f t="shared" si="2"/>
        <v>0.84920634920634919</v>
      </c>
      <c r="N29" s="9">
        <f t="shared" si="3"/>
        <v>19</v>
      </c>
      <c r="O29" s="11">
        <f t="shared" si="4"/>
        <v>0.15079365079365079</v>
      </c>
      <c r="P29" s="9">
        <f t="shared" si="5"/>
        <v>11</v>
      </c>
      <c r="Q29" s="11">
        <f t="shared" si="6"/>
        <v>8.0291970802919707E-2</v>
      </c>
      <c r="R29" s="8">
        <v>200</v>
      </c>
    </row>
    <row r="30" spans="4:18" ht="15.5" thickTop="1" thickBot="1" x14ac:dyDescent="0.4">
      <c r="D30" s="5" t="s">
        <v>26</v>
      </c>
      <c r="F30" s="13">
        <f>SUM(F11:F29)</f>
        <v>155815</v>
      </c>
      <c r="H30" s="13">
        <f>SUM(H11:H29)</f>
        <v>8915</v>
      </c>
      <c r="I30" s="13">
        <f>SUM(I11:I29)</f>
        <v>146900</v>
      </c>
      <c r="J30" s="13">
        <f>SUM(J11:J29)</f>
        <v>136480</v>
      </c>
      <c r="K30" s="14">
        <f>IFERROR(J30/I30,"")</f>
        <v>0.92906739278420691</v>
      </c>
      <c r="L30" s="13">
        <f>SUM(L11:L29)</f>
        <v>127849</v>
      </c>
      <c r="M30" s="14">
        <f>IFERROR(L30/J30,"")</f>
        <v>0.93675996483001167</v>
      </c>
      <c r="N30" s="13">
        <f>SUM(N11:N29)</f>
        <v>8631</v>
      </c>
      <c r="O30" s="14">
        <f>IFERROR(N30/J30,"")</f>
        <v>6.3240035169988273E-2</v>
      </c>
      <c r="P30" s="13">
        <f>SUM(P11:P29)</f>
        <v>10420</v>
      </c>
      <c r="Q30" s="14">
        <f>IFERROR(P30/I30,"")</f>
        <v>7.0932607215793059E-2</v>
      </c>
      <c r="R30" s="13">
        <f>SUM(R11:R29)</f>
        <v>179130</v>
      </c>
    </row>
    <row r="31" spans="4:18" ht="15" thickTop="1" x14ac:dyDescent="0.35"/>
    <row r="34" spans="4:4" ht="27" customHeight="1" x14ac:dyDescent="0.35">
      <c r="D34" s="6" t="s">
        <v>27</v>
      </c>
    </row>
    <row r="35" spans="4:4" x14ac:dyDescent="0.35">
      <c r="D35" s="6" t="s">
        <v>28</v>
      </c>
    </row>
    <row r="36" spans="4:4" x14ac:dyDescent="0.35">
      <c r="D36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Cuadro_fallecidos_por_CCAA</vt:lpstr>
      <vt:lpstr>Cuadro_fallecidos!Área_de_impresión</vt:lpstr>
      <vt:lpstr>Cuadro_fallecidos_por_CCAA!Área_de_impresión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José Miguel Ayora López</cp:lastModifiedBy>
  <dcterms:created xsi:type="dcterms:W3CDTF">2026-08-04T07:40:48Z</dcterms:created>
  <dcterms:modified xsi:type="dcterms:W3CDTF">2026-08-04T07:48:08Z</dcterms:modified>
</cp:coreProperties>
</file>