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AREA DE ESTADÍSTICA\ESTADÍSTICA\Estadistica\2026\Informes especiales a 30 de septiembre de 2026\"/>
    </mc:Choice>
  </mc:AlternateContent>
  <xr:revisionPtr revIDLastSave="0" documentId="13_ncr:1_{F1ED4174-7324-43EF-8095-E087753D4118}" xr6:coauthVersionLast="47" xr6:coauthVersionMax="47" xr10:uidLastSave="{00000000-0000-0000-0000-000000000000}"/>
  <bookViews>
    <workbookView xWindow="2280" yWindow="2280" windowWidth="14400" windowHeight="7270" xr2:uid="{00000000-000D-0000-FFFF-FFFF00000000}"/>
  </bookViews>
  <sheets>
    <sheet name="Cuadro_fallecidos" sheetId="1" r:id="rId1"/>
    <sheet name="Cuadro_fallecidos_por_CCAA" sheetId="2" r:id="rId2"/>
  </sheets>
  <definedNames>
    <definedName name="_xlnm.Print_Area" localSheetId="0">Cuadro_fallecidos!$A$1:$S$29</definedName>
    <definedName name="_xlnm.Print_Area" localSheetId="1">Cuadro_fallecidos_por_CCAA!$A$1:$S$37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0" i="2" l="1"/>
  <c r="O30" i="2"/>
  <c r="M30" i="2"/>
  <c r="K30" i="2"/>
  <c r="R30" i="2"/>
  <c r="P30" i="2"/>
  <c r="N30" i="2"/>
  <c r="L30" i="2"/>
  <c r="J30" i="2"/>
  <c r="I30" i="2"/>
  <c r="H30" i="2"/>
  <c r="F30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11" i="2"/>
  <c r="Q23" i="1"/>
  <c r="O23" i="1"/>
  <c r="M23" i="1"/>
  <c r="K23" i="1"/>
  <c r="R23" i="1"/>
  <c r="P23" i="1"/>
  <c r="N23" i="1"/>
  <c r="L23" i="1"/>
  <c r="J23" i="1"/>
  <c r="I23" i="1"/>
  <c r="H23" i="1"/>
  <c r="F23" i="1"/>
  <c r="Q12" i="1"/>
  <c r="Q13" i="1"/>
  <c r="Q14" i="1"/>
  <c r="Q15" i="1"/>
  <c r="Q16" i="1"/>
  <c r="Q17" i="1"/>
  <c r="Q18" i="1"/>
  <c r="Q19" i="1"/>
  <c r="Q11" i="1"/>
  <c r="O12" i="1"/>
  <c r="O13" i="1"/>
  <c r="O14" i="1"/>
  <c r="O15" i="1"/>
  <c r="O16" i="1"/>
  <c r="O17" i="1"/>
  <c r="O18" i="1"/>
  <c r="O19" i="1"/>
  <c r="O11" i="1"/>
  <c r="M12" i="1"/>
  <c r="M13" i="1"/>
  <c r="M14" i="1"/>
  <c r="M15" i="1"/>
  <c r="M16" i="1"/>
  <c r="M17" i="1"/>
  <c r="M18" i="1"/>
  <c r="M19" i="1"/>
  <c r="M11" i="1"/>
  <c r="K12" i="1"/>
  <c r="K13" i="1"/>
  <c r="K14" i="1"/>
  <c r="K15" i="1"/>
  <c r="K16" i="1"/>
  <c r="K17" i="1"/>
  <c r="K18" i="1"/>
  <c r="K19" i="1"/>
  <c r="K11" i="1"/>
  <c r="P12" i="1"/>
  <c r="P13" i="1"/>
  <c r="P14" i="1"/>
  <c r="P15" i="1"/>
  <c r="P16" i="1"/>
  <c r="P17" i="1"/>
  <c r="P18" i="1"/>
  <c r="P19" i="1"/>
  <c r="P11" i="1"/>
  <c r="N12" i="1"/>
  <c r="N13" i="1"/>
  <c r="N14" i="1"/>
  <c r="N15" i="1"/>
  <c r="N16" i="1"/>
  <c r="N17" i="1"/>
  <c r="N18" i="1"/>
  <c r="N19" i="1"/>
  <c r="N11" i="1"/>
  <c r="H12" i="1"/>
  <c r="H13" i="1"/>
  <c r="H14" i="1"/>
  <c r="H15" i="1"/>
  <c r="H16" i="1"/>
  <c r="H17" i="1"/>
  <c r="H18" i="1"/>
  <c r="H19" i="1"/>
  <c r="H11" i="1"/>
</calcChain>
</file>

<file path=xl/sharedStrings.xml><?xml version="1.0" encoding="utf-8"?>
<sst xmlns="http://schemas.openxmlformats.org/spreadsheetml/2006/main" count="85" uniqueCount="49">
  <si>
    <t>EVOLUCIÓN DE PERSONAS FALLECIDAS RELACIONADAS CON LAS DISTINTAS FASES DEL PROCESO DE RECONOCIMIENTO DE LA SITUACIÓN DE DEPENDENCIA - ENERO A SEPTIEMBRE 2026</t>
  </si>
  <si>
    <t>AÑO 2026</t>
  </si>
  <si>
    <t>(1) TOTAL SOLICITUDES</t>
  </si>
  <si>
    <t>(2) SOLICITUDES SIN VALORAR</t>
  </si>
  <si>
    <t>(3) PERSONAS CON RESOLUCIÓN DE GRADO Y NIVEL</t>
  </si>
  <si>
    <t>(4) PERSONAS VALORADAS EN SITUACION DE DEPENDENCIA</t>
  </si>
  <si>
    <t>(5) SOLUCIONES DE PERSONAS VALORADAS SIN GRADO (GRADO 0) NO DEPENDIENTES</t>
  </si>
  <si>
    <t>(6) Nº PRESTACIONES ASOCIADAS A BENEFICIARIOS FALLECIDOS</t>
  </si>
  <si>
    <t>RESOLUCIONES PERSONAS VALORADAS EN SITUACIÓN DE DEPENDENCIA</t>
  </si>
  <si>
    <t>PERSONAS CON PRESTACIÓN RECONOCIDA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</si>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</sst>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FFFFFF"/>
      <name val="Verdana"/>
    </font>
    <font>
      <b/>
      <sz val="14"/>
      <color rgb="FFFFFFFF"/>
      <name val="Verdana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030A0"/>
      </patternFill>
    </fill>
  </fills>
  <borders count="16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7030A0"/>
      </left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 style="thick">
        <color rgb="FF7030A0"/>
      </right>
      <top/>
      <bottom/>
      <diagonal/>
    </border>
    <border>
      <left style="thick">
        <color rgb="FF7030A0"/>
      </left>
      <right style="thick">
        <color rgb="FF7030A0"/>
      </right>
      <top/>
      <bottom style="thick">
        <color rgb="FF7030A0"/>
      </bottom>
      <diagonal/>
    </border>
    <border>
      <left style="thick">
        <color rgb="FF7030A0"/>
      </left>
      <right style="thick">
        <color rgb="FF7030A0"/>
      </right>
      <top style="thick">
        <color rgb="FF7030A0"/>
      </top>
      <bottom style="thick">
        <color rgb="FF7030A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0" fillId="0" borderId="13" xfId="0" applyBorder="1"/>
    <xf numFmtId="0" fontId="3" fillId="0" borderId="15" xfId="0" applyFont="1" applyBorder="1" applyAlignment="1">
      <alignment horizontal="left" vertical="center"/>
    </xf>
    <xf numFmtId="0" fontId="3" fillId="0" borderId="0" xfId="0" applyFont="1"/>
    <xf numFmtId="3" fontId="0" fillId="0" borderId="12" xfId="0" applyNumberForma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10" fontId="0" fillId="0" borderId="12" xfId="0" applyNumberFormat="1" applyBorder="1" applyAlignment="1">
      <alignment horizontal="center" vertical="center"/>
    </xf>
    <xf numFmtId="10" fontId="0" fillId="0" borderId="14" xfId="0" applyNumberFormat="1" applyBorder="1" applyAlignment="1">
      <alignment horizontal="center" vertical="center"/>
    </xf>
    <xf numFmtId="10" fontId="0" fillId="0" borderId="13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10" fontId="0" fillId="0" borderId="15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1" fillId="2" borderId="4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1" fillId="2" borderId="4" xfId="0" applyFont="1" applyFill="1" applyBorder="1" applyAlignment="1">
      <alignment horizontal="center" vertical="center"/>
    </xf>
    <xf numFmtId="0" fontId="0" fillId="2" borderId="5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33875" cy="8286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33875" cy="8286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D84C6"/>
    <pageSetUpPr fitToPage="1"/>
  </sheetPr>
  <dimension ref="D7:R27"/>
  <sheetViews>
    <sheetView tabSelected="1" workbookViewId="0"/>
  </sheetViews>
  <sheetFormatPr baseColWidth="10" defaultColWidth="8.7265625" defaultRowHeight="14.5" x14ac:dyDescent="0.35"/>
  <cols>
    <col min="1" max="2" width="3.453125" customWidth="1"/>
    <col min="3" max="3" width="0.7265625" customWidth="1"/>
    <col min="4" max="4" width="14" customWidth="1"/>
    <col min="5" max="5" width="0.7265625" customWidth="1"/>
    <col min="6" max="6" width="14" customWidth="1"/>
    <col min="7" max="7" width="0.7265625" customWidth="1"/>
    <col min="8" max="17" width="14" customWidth="1"/>
    <col min="18" max="18" width="15" customWidth="1"/>
  </cols>
  <sheetData>
    <row r="7" spans="4:18" ht="37" customHeight="1" x14ac:dyDescent="0.35">
      <c r="D7" s="15" t="s">
        <v>0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7"/>
    </row>
    <row r="8" spans="4:18" x14ac:dyDescent="0.35">
      <c r="D8" s="25" t="s">
        <v>1</v>
      </c>
      <c r="F8" s="23" t="s">
        <v>2</v>
      </c>
      <c r="H8" s="23" t="s">
        <v>3</v>
      </c>
      <c r="I8" s="23" t="s">
        <v>4</v>
      </c>
      <c r="J8" s="18" t="s">
        <v>5</v>
      </c>
      <c r="K8" s="16"/>
      <c r="L8" s="16"/>
      <c r="M8" s="16"/>
      <c r="N8" s="16"/>
      <c r="O8" s="17"/>
      <c r="P8" s="19" t="s">
        <v>6</v>
      </c>
      <c r="Q8" s="20"/>
      <c r="R8" s="23" t="s">
        <v>7</v>
      </c>
    </row>
    <row r="9" spans="4:18" ht="53" customHeight="1" x14ac:dyDescent="0.35">
      <c r="D9" s="26"/>
      <c r="F9" s="24"/>
      <c r="H9" s="24"/>
      <c r="I9" s="24"/>
      <c r="J9" s="18" t="s">
        <v>8</v>
      </c>
      <c r="K9" s="17"/>
      <c r="L9" s="18" t="s">
        <v>9</v>
      </c>
      <c r="M9" s="17"/>
      <c r="N9" s="18" t="s">
        <v>10</v>
      </c>
      <c r="O9" s="17"/>
      <c r="P9" s="21"/>
      <c r="Q9" s="22"/>
      <c r="R9" s="24"/>
    </row>
    <row r="10" spans="4:18" ht="15.5" thickTop="1" thickBot="1" x14ac:dyDescent="0.4">
      <c r="D10" s="24"/>
      <c r="F10" s="1" t="s">
        <v>11</v>
      </c>
      <c r="H10" s="1" t="s">
        <v>11</v>
      </c>
      <c r="I10" s="1" t="s">
        <v>11</v>
      </c>
      <c r="J10" s="1" t="s">
        <v>11</v>
      </c>
      <c r="K10" s="1" t="s">
        <v>12</v>
      </c>
      <c r="L10" s="1" t="s">
        <v>11</v>
      </c>
      <c r="M10" s="1" t="s">
        <v>13</v>
      </c>
      <c r="N10" s="1" t="s">
        <v>11</v>
      </c>
      <c r="O10" s="1" t="s">
        <v>13</v>
      </c>
      <c r="P10" s="1" t="s">
        <v>11</v>
      </c>
      <c r="Q10" s="1" t="s">
        <v>12</v>
      </c>
      <c r="R10" s="1" t="s">
        <v>11</v>
      </c>
    </row>
    <row r="11" spans="4:18" ht="15" thickTop="1" x14ac:dyDescent="0.35">
      <c r="D11" s="2" t="s">
        <v>14</v>
      </c>
      <c r="F11" s="7">
        <v>23577</v>
      </c>
      <c r="H11" s="7">
        <f>F11-I11</f>
        <v>1210</v>
      </c>
      <c r="I11" s="7">
        <v>22367</v>
      </c>
      <c r="J11" s="7">
        <v>20781</v>
      </c>
      <c r="K11" s="10">
        <f>IFERROR(J11/I11,"")</f>
        <v>0.92909196584253584</v>
      </c>
      <c r="L11" s="7">
        <v>19520</v>
      </c>
      <c r="M11" s="10">
        <f>IFERROR(L11/J11,"")</f>
        <v>0.93931957076175354</v>
      </c>
      <c r="N11" s="7">
        <f>J11-L11</f>
        <v>1261</v>
      </c>
      <c r="O11" s="10">
        <f>IFERROR(N11/J11,"")</f>
        <v>6.0680429238246472E-2</v>
      </c>
      <c r="P11" s="7">
        <f>I11-J11</f>
        <v>1586</v>
      </c>
      <c r="Q11" s="10">
        <f>IFERROR(P11/I11,"")</f>
        <v>7.090803415746412E-2</v>
      </c>
      <c r="R11" s="7">
        <v>27068</v>
      </c>
    </row>
    <row r="12" spans="4:18" x14ac:dyDescent="0.35">
      <c r="D12" s="3" t="s">
        <v>15</v>
      </c>
      <c r="F12" s="8">
        <v>35398</v>
      </c>
      <c r="H12" s="8">
        <f t="shared" ref="H12:H19" si="0">F12-I12</f>
        <v>1874</v>
      </c>
      <c r="I12" s="8">
        <v>33524</v>
      </c>
      <c r="J12" s="8">
        <v>31001</v>
      </c>
      <c r="K12" s="12">
        <f t="shared" ref="K12:K19" si="1">IFERROR(J12/I12,"")</f>
        <v>0.92474048442906576</v>
      </c>
      <c r="L12" s="8">
        <v>29078</v>
      </c>
      <c r="M12" s="12">
        <f t="shared" ref="M12:M19" si="2">IFERROR(L12/J12,"")</f>
        <v>0.93796974291151902</v>
      </c>
      <c r="N12" s="8">
        <f t="shared" ref="N12:N19" si="3">J12-L12</f>
        <v>1923</v>
      </c>
      <c r="O12" s="12">
        <f t="shared" ref="O12:O19" si="4">IFERROR(N12/J12,"")</f>
        <v>6.2030257088481019E-2</v>
      </c>
      <c r="P12" s="8">
        <f t="shared" ref="P12:P19" si="5">I12-J12</f>
        <v>2523</v>
      </c>
      <c r="Q12" s="12">
        <f t="shared" ref="Q12:Q19" si="6">IFERROR(P12/I12,"")</f>
        <v>7.5259515570934257E-2</v>
      </c>
      <c r="R12" s="8">
        <v>40599</v>
      </c>
    </row>
    <row r="13" spans="4:18" x14ac:dyDescent="0.35">
      <c r="D13" s="3" t="s">
        <v>16</v>
      </c>
      <c r="F13" s="8">
        <v>20838</v>
      </c>
      <c r="H13" s="8">
        <f t="shared" si="0"/>
        <v>1544</v>
      </c>
      <c r="I13" s="8">
        <v>19294</v>
      </c>
      <c r="J13" s="8">
        <v>17950</v>
      </c>
      <c r="K13" s="12">
        <f t="shared" si="1"/>
        <v>0.93034103866486995</v>
      </c>
      <c r="L13" s="8">
        <v>16766</v>
      </c>
      <c r="M13" s="12">
        <f t="shared" si="2"/>
        <v>0.93403899721448469</v>
      </c>
      <c r="N13" s="8">
        <f t="shared" si="3"/>
        <v>1184</v>
      </c>
      <c r="O13" s="12">
        <f t="shared" si="4"/>
        <v>6.5961002785515324E-2</v>
      </c>
      <c r="P13" s="8">
        <f t="shared" si="5"/>
        <v>1344</v>
      </c>
      <c r="Q13" s="12">
        <f t="shared" si="6"/>
        <v>6.9658961335130096E-2</v>
      </c>
      <c r="R13" s="8">
        <v>23586</v>
      </c>
    </row>
    <row r="14" spans="4:18" x14ac:dyDescent="0.35">
      <c r="D14" s="3" t="s">
        <v>17</v>
      </c>
      <c r="F14" s="8">
        <v>19344</v>
      </c>
      <c r="H14" s="8">
        <f t="shared" si="0"/>
        <v>1192</v>
      </c>
      <c r="I14" s="8">
        <v>18152</v>
      </c>
      <c r="J14" s="8">
        <v>16882</v>
      </c>
      <c r="K14" s="12">
        <f t="shared" si="1"/>
        <v>0.93003525782282948</v>
      </c>
      <c r="L14" s="8">
        <v>15783</v>
      </c>
      <c r="M14" s="12">
        <f t="shared" si="2"/>
        <v>0.93490107807131861</v>
      </c>
      <c r="N14" s="8">
        <f t="shared" si="3"/>
        <v>1099</v>
      </c>
      <c r="O14" s="12">
        <f t="shared" si="4"/>
        <v>6.5098921928681441E-2</v>
      </c>
      <c r="P14" s="8">
        <f t="shared" si="5"/>
        <v>1270</v>
      </c>
      <c r="Q14" s="12">
        <f t="shared" si="6"/>
        <v>6.9964742177170566E-2</v>
      </c>
      <c r="R14" s="8">
        <v>22235</v>
      </c>
    </row>
    <row r="15" spans="4:18" x14ac:dyDescent="0.35">
      <c r="D15" s="3" t="s">
        <v>18</v>
      </c>
      <c r="F15" s="8">
        <v>19001</v>
      </c>
      <c r="H15" s="8">
        <f t="shared" si="0"/>
        <v>1120</v>
      </c>
      <c r="I15" s="8">
        <v>17881</v>
      </c>
      <c r="J15" s="8">
        <v>16564</v>
      </c>
      <c r="K15" s="12">
        <f t="shared" si="1"/>
        <v>0.92634640120798617</v>
      </c>
      <c r="L15" s="8">
        <v>15468</v>
      </c>
      <c r="M15" s="12">
        <f t="shared" si="2"/>
        <v>0.93383240763100706</v>
      </c>
      <c r="N15" s="8">
        <f t="shared" si="3"/>
        <v>1096</v>
      </c>
      <c r="O15" s="12">
        <f t="shared" si="4"/>
        <v>6.6167592368993E-2</v>
      </c>
      <c r="P15" s="8">
        <f t="shared" si="5"/>
        <v>1317</v>
      </c>
      <c r="Q15" s="12">
        <f t="shared" si="6"/>
        <v>7.3653598792013872E-2</v>
      </c>
      <c r="R15" s="8">
        <v>21692</v>
      </c>
    </row>
    <row r="16" spans="4:18" x14ac:dyDescent="0.35">
      <c r="D16" s="3" t="s">
        <v>19</v>
      </c>
      <c r="F16" s="8">
        <v>17971</v>
      </c>
      <c r="H16" s="8">
        <f t="shared" si="0"/>
        <v>976</v>
      </c>
      <c r="I16" s="8">
        <v>16995</v>
      </c>
      <c r="J16" s="8">
        <v>15861</v>
      </c>
      <c r="K16" s="12">
        <f t="shared" si="1"/>
        <v>0.93327449249779348</v>
      </c>
      <c r="L16" s="8">
        <v>14890</v>
      </c>
      <c r="M16" s="12">
        <f t="shared" si="2"/>
        <v>0.93878065695731672</v>
      </c>
      <c r="N16" s="8">
        <f t="shared" si="3"/>
        <v>971</v>
      </c>
      <c r="O16" s="12">
        <f t="shared" si="4"/>
        <v>6.1219343042683311E-2</v>
      </c>
      <c r="P16" s="8">
        <f t="shared" si="5"/>
        <v>1134</v>
      </c>
      <c r="Q16" s="12">
        <f t="shared" si="6"/>
        <v>6.672550750220653E-2</v>
      </c>
      <c r="R16" s="8">
        <v>20814</v>
      </c>
    </row>
    <row r="17" spans="4:18" x14ac:dyDescent="0.35">
      <c r="D17" s="3" t="s">
        <v>20</v>
      </c>
      <c r="F17" s="8">
        <v>19686</v>
      </c>
      <c r="H17" s="8">
        <f t="shared" si="0"/>
        <v>999</v>
      </c>
      <c r="I17" s="8">
        <v>18687</v>
      </c>
      <c r="J17" s="8">
        <v>17441</v>
      </c>
      <c r="K17" s="12">
        <f t="shared" si="1"/>
        <v>0.93332263070583832</v>
      </c>
      <c r="L17" s="8">
        <v>16344</v>
      </c>
      <c r="M17" s="12">
        <f t="shared" si="2"/>
        <v>0.9371022303766986</v>
      </c>
      <c r="N17" s="8">
        <f t="shared" si="3"/>
        <v>1097</v>
      </c>
      <c r="O17" s="12">
        <f t="shared" si="4"/>
        <v>6.2897769623301417E-2</v>
      </c>
      <c r="P17" s="8">
        <f t="shared" si="5"/>
        <v>1246</v>
      </c>
      <c r="Q17" s="12">
        <f t="shared" si="6"/>
        <v>6.6677369294161723E-2</v>
      </c>
      <c r="R17" s="8">
        <v>23136</v>
      </c>
    </row>
    <row r="18" spans="4:18" x14ac:dyDescent="0.35">
      <c r="D18" s="3" t="s">
        <v>21</v>
      </c>
      <c r="F18" s="8">
        <v>18978</v>
      </c>
      <c r="H18" s="8">
        <f t="shared" si="0"/>
        <v>954</v>
      </c>
      <c r="I18" s="8">
        <v>18024</v>
      </c>
      <c r="J18" s="8">
        <v>16879</v>
      </c>
      <c r="K18" s="12">
        <f t="shared" si="1"/>
        <v>0.93647359076786507</v>
      </c>
      <c r="L18" s="8">
        <v>15873</v>
      </c>
      <c r="M18" s="12">
        <f t="shared" si="2"/>
        <v>0.94039931275549504</v>
      </c>
      <c r="N18" s="8">
        <f t="shared" si="3"/>
        <v>1006</v>
      </c>
      <c r="O18" s="12">
        <f t="shared" si="4"/>
        <v>5.9600687244505006E-2</v>
      </c>
      <c r="P18" s="8">
        <f t="shared" si="5"/>
        <v>1145</v>
      </c>
      <c r="Q18" s="12">
        <f t="shared" si="6"/>
        <v>6.3526409232134928E-2</v>
      </c>
      <c r="R18" s="8">
        <v>22477</v>
      </c>
    </row>
    <row r="19" spans="4:18" x14ac:dyDescent="0.35">
      <c r="D19" s="3" t="s">
        <v>22</v>
      </c>
      <c r="F19" s="8">
        <v>17912</v>
      </c>
      <c r="H19" s="8">
        <f t="shared" si="0"/>
        <v>884</v>
      </c>
      <c r="I19" s="8">
        <v>17028</v>
      </c>
      <c r="J19" s="8">
        <v>15852</v>
      </c>
      <c r="K19" s="12">
        <f t="shared" si="1"/>
        <v>0.93093727977448903</v>
      </c>
      <c r="L19" s="8">
        <v>14868</v>
      </c>
      <c r="M19" s="12">
        <f t="shared" si="2"/>
        <v>0.93792581377744133</v>
      </c>
      <c r="N19" s="8">
        <f t="shared" si="3"/>
        <v>984</v>
      </c>
      <c r="O19" s="12">
        <f t="shared" si="4"/>
        <v>6.2074186222558669E-2</v>
      </c>
      <c r="P19" s="8">
        <f t="shared" si="5"/>
        <v>1176</v>
      </c>
      <c r="Q19" s="12">
        <f t="shared" si="6"/>
        <v>6.9062720225510923E-2</v>
      </c>
      <c r="R19" s="8">
        <v>21055</v>
      </c>
    </row>
    <row r="20" spans="4:18" x14ac:dyDescent="0.35">
      <c r="D20" s="3" t="s">
        <v>23</v>
      </c>
      <c r="F20" s="8"/>
      <c r="H20" s="4"/>
      <c r="I20" s="8"/>
      <c r="J20" s="8"/>
      <c r="K20" s="4"/>
      <c r="L20" s="8"/>
      <c r="M20" s="4"/>
      <c r="N20" s="4"/>
      <c r="O20" s="4"/>
      <c r="P20" s="4"/>
      <c r="Q20" s="4"/>
      <c r="R20" s="8"/>
    </row>
    <row r="21" spans="4:18" x14ac:dyDescent="0.35">
      <c r="D21" s="3" t="s">
        <v>24</v>
      </c>
      <c r="F21" s="8"/>
      <c r="H21" s="4"/>
      <c r="I21" s="8"/>
      <c r="J21" s="8"/>
      <c r="K21" s="4"/>
      <c r="L21" s="8"/>
      <c r="M21" s="4"/>
      <c r="N21" s="4"/>
      <c r="O21" s="4"/>
      <c r="P21" s="4"/>
      <c r="Q21" s="4"/>
      <c r="R21" s="8"/>
    </row>
    <row r="22" spans="4:18" ht="15" thickBot="1" x14ac:dyDescent="0.4">
      <c r="D22" s="3" t="s">
        <v>25</v>
      </c>
      <c r="F22" s="8"/>
      <c r="H22" s="4"/>
      <c r="I22" s="8"/>
      <c r="J22" s="8"/>
      <c r="K22" s="4"/>
      <c r="L22" s="8"/>
      <c r="M22" s="4"/>
      <c r="N22" s="4"/>
      <c r="O22" s="4"/>
      <c r="P22" s="4"/>
      <c r="Q22" s="4"/>
      <c r="R22" s="8"/>
    </row>
    <row r="23" spans="4:18" ht="15.5" thickTop="1" thickBot="1" x14ac:dyDescent="0.4">
      <c r="D23" s="5" t="s">
        <v>26</v>
      </c>
      <c r="F23" s="13">
        <f>SUM(F11:F22)</f>
        <v>192705</v>
      </c>
      <c r="H23" s="13">
        <f>SUM(H11:H22)</f>
        <v>10753</v>
      </c>
      <c r="I23" s="13">
        <f>SUM(I11:I22)</f>
        <v>181952</v>
      </c>
      <c r="J23" s="13">
        <f>SUM(J11:J22)</f>
        <v>169211</v>
      </c>
      <c r="K23" s="14">
        <f>IFERROR(J23/I23,"")</f>
        <v>0.92997603763629966</v>
      </c>
      <c r="L23" s="13">
        <f>SUM(L11:L22)</f>
        <v>158590</v>
      </c>
      <c r="M23" s="14">
        <f>IFERROR(L23/J23,"")</f>
        <v>0.93723221303579551</v>
      </c>
      <c r="N23" s="13">
        <f>SUM(N11:N22)</f>
        <v>10621</v>
      </c>
      <c r="O23" s="14">
        <f>IFERROR(N23/J23,"")</f>
        <v>6.2767786964204458E-2</v>
      </c>
      <c r="P23" s="13">
        <f>SUM(P11:P22)</f>
        <v>12741</v>
      </c>
      <c r="Q23" s="14">
        <f>IFERROR(P23/I23,"")</f>
        <v>7.0023962363700315E-2</v>
      </c>
      <c r="R23" s="13">
        <f>SUM(R11:R22)</f>
        <v>222662</v>
      </c>
    </row>
    <row r="24" spans="4:18" ht="15" thickTop="1" x14ac:dyDescent="0.35"/>
    <row r="25" spans="4:18" ht="27" customHeight="1" x14ac:dyDescent="0.35">
      <c r="D25" s="6" t="s">
        <v>27</v>
      </c>
    </row>
    <row r="26" spans="4:18" x14ac:dyDescent="0.35">
      <c r="D26" s="6" t="s">
        <v>28</v>
      </c>
    </row>
    <row r="27" spans="4:18" x14ac:dyDescent="0.35">
      <c r="D27" s="6" t="s">
        <v>29</v>
      </c>
    </row>
  </sheetData>
  <mergeCells count="11">
    <mergeCell ref="D7:R7"/>
    <mergeCell ref="N9:O9"/>
    <mergeCell ref="P8:Q9"/>
    <mergeCell ref="H8:H9"/>
    <mergeCell ref="I8:I9"/>
    <mergeCell ref="F8:F9"/>
    <mergeCell ref="R8:R9"/>
    <mergeCell ref="D8:D10"/>
    <mergeCell ref="J8:O8"/>
    <mergeCell ref="L9:M9"/>
    <mergeCell ref="J9:K9"/>
  </mergeCells>
  <pageMargins left="0.75" right="0.75" top="1" bottom="1" header="0.5" footer="0.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D84C6"/>
    <pageSetUpPr fitToPage="1"/>
  </sheetPr>
  <dimension ref="D7:R36"/>
  <sheetViews>
    <sheetView workbookViewId="0"/>
  </sheetViews>
  <sheetFormatPr baseColWidth="10" defaultColWidth="8.7265625" defaultRowHeight="14.5" x14ac:dyDescent="0.35"/>
  <cols>
    <col min="1" max="2" width="3.453125" customWidth="1"/>
    <col min="3" max="3" width="0.7265625" customWidth="1"/>
    <col min="4" max="4" width="25" customWidth="1"/>
    <col min="5" max="5" width="0.7265625" customWidth="1"/>
    <col min="6" max="6" width="14" customWidth="1"/>
    <col min="7" max="7" width="0.7265625" customWidth="1"/>
    <col min="8" max="17" width="14" customWidth="1"/>
    <col min="18" max="18" width="15" customWidth="1"/>
  </cols>
  <sheetData>
    <row r="7" spans="4:18" ht="37" customHeight="1" x14ac:dyDescent="0.35">
      <c r="D7" s="15" t="s">
        <v>0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7"/>
    </row>
    <row r="8" spans="4:18" x14ac:dyDescent="0.35">
      <c r="D8" s="25" t="s">
        <v>1</v>
      </c>
      <c r="F8" s="23" t="s">
        <v>2</v>
      </c>
      <c r="H8" s="23" t="s">
        <v>3</v>
      </c>
      <c r="I8" s="23" t="s">
        <v>4</v>
      </c>
      <c r="J8" s="18" t="s">
        <v>5</v>
      </c>
      <c r="K8" s="16"/>
      <c r="L8" s="16"/>
      <c r="M8" s="16"/>
      <c r="N8" s="16"/>
      <c r="O8" s="17"/>
      <c r="P8" s="19" t="s">
        <v>6</v>
      </c>
      <c r="Q8" s="20"/>
      <c r="R8" s="23" t="s">
        <v>7</v>
      </c>
    </row>
    <row r="9" spans="4:18" ht="53" customHeight="1" x14ac:dyDescent="0.35">
      <c r="D9" s="26"/>
      <c r="F9" s="24"/>
      <c r="H9" s="24"/>
      <c r="I9" s="24"/>
      <c r="J9" s="18" t="s">
        <v>8</v>
      </c>
      <c r="K9" s="17"/>
      <c r="L9" s="18" t="s">
        <v>9</v>
      </c>
      <c r="M9" s="17"/>
      <c r="N9" s="18" t="s">
        <v>10</v>
      </c>
      <c r="O9" s="17"/>
      <c r="P9" s="21"/>
      <c r="Q9" s="22"/>
      <c r="R9" s="24"/>
    </row>
    <row r="10" spans="4:18" ht="15.5" thickTop="1" thickBot="1" x14ac:dyDescent="0.4">
      <c r="D10" s="24"/>
      <c r="F10" s="1" t="s">
        <v>11</v>
      </c>
      <c r="H10" s="1" t="s">
        <v>11</v>
      </c>
      <c r="I10" s="1" t="s">
        <v>11</v>
      </c>
      <c r="J10" s="1" t="s">
        <v>11</v>
      </c>
      <c r="K10" s="1" t="s">
        <v>12</v>
      </c>
      <c r="L10" s="1" t="s">
        <v>11</v>
      </c>
      <c r="M10" s="1" t="s">
        <v>13</v>
      </c>
      <c r="N10" s="1" t="s">
        <v>11</v>
      </c>
      <c r="O10" s="1" t="s">
        <v>13</v>
      </c>
      <c r="P10" s="1" t="s">
        <v>11</v>
      </c>
      <c r="Q10" s="1" t="s">
        <v>12</v>
      </c>
      <c r="R10" s="1" t="s">
        <v>11</v>
      </c>
    </row>
    <row r="11" spans="4:18" ht="15" thickTop="1" x14ac:dyDescent="0.35">
      <c r="D11" s="2" t="s">
        <v>30</v>
      </c>
      <c r="F11" s="7">
        <v>33329</v>
      </c>
      <c r="H11" s="7">
        <f>F11-I11</f>
        <v>1871</v>
      </c>
      <c r="I11" s="7">
        <v>31458</v>
      </c>
      <c r="J11" s="7">
        <v>28910</v>
      </c>
      <c r="K11" s="10">
        <f>IFERROR(J11/I11,"")</f>
        <v>0.9190031152647975</v>
      </c>
      <c r="L11" s="7">
        <v>27902</v>
      </c>
      <c r="M11" s="10">
        <f>IFERROR(L11/J11,"")</f>
        <v>0.96513317191283288</v>
      </c>
      <c r="N11" s="7">
        <f>J11-L11</f>
        <v>1008</v>
      </c>
      <c r="O11" s="10">
        <f>IFERROR(N11/J11,"")</f>
        <v>3.4866828087167068E-2</v>
      </c>
      <c r="P11" s="7">
        <f>I11-J11</f>
        <v>2548</v>
      </c>
      <c r="Q11" s="10">
        <f>IFERROR(P11/I11,"")</f>
        <v>8.0996884735202487E-2</v>
      </c>
      <c r="R11" s="7">
        <v>44007</v>
      </c>
    </row>
    <row r="12" spans="4:18" x14ac:dyDescent="0.35">
      <c r="D12" s="3" t="s">
        <v>31</v>
      </c>
      <c r="F12" s="8">
        <v>6449</v>
      </c>
      <c r="H12" s="8">
        <f t="shared" ref="H12:H29" si="0">F12-I12</f>
        <v>579</v>
      </c>
      <c r="I12" s="8">
        <v>5870</v>
      </c>
      <c r="J12" s="8">
        <v>5587</v>
      </c>
      <c r="K12" s="12">
        <f t="shared" ref="K12:K29" si="1">IFERROR(J12/I12,"")</f>
        <v>0.95178875638841565</v>
      </c>
      <c r="L12" s="8">
        <v>5577</v>
      </c>
      <c r="M12" s="12">
        <f t="shared" ref="M12:M29" si="2">IFERROR(L12/J12,"")</f>
        <v>0.99821013066046183</v>
      </c>
      <c r="N12" s="8">
        <f t="shared" ref="N12:N29" si="3">J12-L12</f>
        <v>10</v>
      </c>
      <c r="O12" s="12">
        <f t="shared" ref="O12:O29" si="4">IFERROR(N12/J12,"")</f>
        <v>1.7898693395382137E-3</v>
      </c>
      <c r="P12" s="8">
        <f t="shared" ref="P12:P29" si="5">I12-J12</f>
        <v>283</v>
      </c>
      <c r="Q12" s="12">
        <f t="shared" ref="Q12:Q29" si="6">IFERROR(P12/I12,"")</f>
        <v>4.8211243611584326E-2</v>
      </c>
      <c r="R12" s="8">
        <v>7130</v>
      </c>
    </row>
    <row r="13" spans="4:18" x14ac:dyDescent="0.35">
      <c r="D13" s="3" t="s">
        <v>32</v>
      </c>
      <c r="F13" s="8">
        <v>4889</v>
      </c>
      <c r="H13" s="8">
        <f t="shared" si="0"/>
        <v>665</v>
      </c>
      <c r="I13" s="8">
        <v>4224</v>
      </c>
      <c r="J13" s="8">
        <v>3794</v>
      </c>
      <c r="K13" s="12">
        <f t="shared" si="1"/>
        <v>0.89820075757575757</v>
      </c>
      <c r="L13" s="8">
        <v>3733</v>
      </c>
      <c r="M13" s="12">
        <f t="shared" si="2"/>
        <v>0.98392198207696357</v>
      </c>
      <c r="N13" s="8">
        <f t="shared" si="3"/>
        <v>61</v>
      </c>
      <c r="O13" s="12">
        <f t="shared" si="4"/>
        <v>1.6078017923036373E-2</v>
      </c>
      <c r="P13" s="8">
        <f t="shared" si="5"/>
        <v>430</v>
      </c>
      <c r="Q13" s="12">
        <f t="shared" si="6"/>
        <v>0.10179924242424243</v>
      </c>
      <c r="R13" s="8">
        <v>5188</v>
      </c>
    </row>
    <row r="14" spans="4:18" x14ac:dyDescent="0.35">
      <c r="D14" s="3" t="s">
        <v>33</v>
      </c>
      <c r="F14" s="8">
        <v>4456</v>
      </c>
      <c r="H14" s="8">
        <f t="shared" si="0"/>
        <v>352</v>
      </c>
      <c r="I14" s="8">
        <v>4104</v>
      </c>
      <c r="J14" s="8">
        <v>3845</v>
      </c>
      <c r="K14" s="12">
        <f t="shared" si="1"/>
        <v>0.93689083820662766</v>
      </c>
      <c r="L14" s="8">
        <v>3382</v>
      </c>
      <c r="M14" s="12">
        <f t="shared" si="2"/>
        <v>0.87958387516254877</v>
      </c>
      <c r="N14" s="8">
        <f t="shared" si="3"/>
        <v>463</v>
      </c>
      <c r="O14" s="12">
        <f t="shared" si="4"/>
        <v>0.12041612483745123</v>
      </c>
      <c r="P14" s="8">
        <f t="shared" si="5"/>
        <v>259</v>
      </c>
      <c r="Q14" s="12">
        <f t="shared" si="6"/>
        <v>6.3109161793372323E-2</v>
      </c>
      <c r="R14" s="8">
        <v>5430</v>
      </c>
    </row>
    <row r="15" spans="4:18" x14ac:dyDescent="0.35">
      <c r="D15" s="3" t="s">
        <v>34</v>
      </c>
      <c r="F15" s="8">
        <v>6864</v>
      </c>
      <c r="H15" s="8">
        <f t="shared" si="0"/>
        <v>417</v>
      </c>
      <c r="I15" s="8">
        <v>6447</v>
      </c>
      <c r="J15" s="8">
        <v>6198</v>
      </c>
      <c r="K15" s="12">
        <f t="shared" si="1"/>
        <v>0.96137738483015356</v>
      </c>
      <c r="L15" s="8">
        <v>6096</v>
      </c>
      <c r="M15" s="12">
        <f t="shared" si="2"/>
        <v>0.98354307841239108</v>
      </c>
      <c r="N15" s="8">
        <f t="shared" si="3"/>
        <v>102</v>
      </c>
      <c r="O15" s="12">
        <f t="shared" si="4"/>
        <v>1.6456921587608905E-2</v>
      </c>
      <c r="P15" s="8">
        <f t="shared" si="5"/>
        <v>249</v>
      </c>
      <c r="Q15" s="12">
        <f t="shared" si="6"/>
        <v>3.8622615169846441E-2</v>
      </c>
      <c r="R15" s="8">
        <v>5818</v>
      </c>
    </row>
    <row r="16" spans="4:18" x14ac:dyDescent="0.35">
      <c r="D16" s="3" t="s">
        <v>35</v>
      </c>
      <c r="F16" s="8">
        <v>2314</v>
      </c>
      <c r="H16" s="8">
        <f t="shared" si="0"/>
        <v>46</v>
      </c>
      <c r="I16" s="8">
        <v>2268</v>
      </c>
      <c r="J16" s="8">
        <v>2095</v>
      </c>
      <c r="K16" s="12">
        <f t="shared" si="1"/>
        <v>0.92372134038800702</v>
      </c>
      <c r="L16" s="8">
        <v>1986</v>
      </c>
      <c r="M16" s="12">
        <f t="shared" si="2"/>
        <v>0.94797136038186158</v>
      </c>
      <c r="N16" s="8">
        <f t="shared" si="3"/>
        <v>109</v>
      </c>
      <c r="O16" s="12">
        <f t="shared" si="4"/>
        <v>5.2028639618138424E-2</v>
      </c>
      <c r="P16" s="8">
        <f t="shared" si="5"/>
        <v>173</v>
      </c>
      <c r="Q16" s="12">
        <f t="shared" si="6"/>
        <v>7.6278659611992941E-2</v>
      </c>
      <c r="R16" s="8">
        <v>3271</v>
      </c>
    </row>
    <row r="17" spans="4:18" x14ac:dyDescent="0.35">
      <c r="D17" s="3" t="s">
        <v>36</v>
      </c>
      <c r="F17" s="8">
        <v>14080</v>
      </c>
      <c r="H17" s="8">
        <f t="shared" si="0"/>
        <v>266</v>
      </c>
      <c r="I17" s="8">
        <v>13814</v>
      </c>
      <c r="J17" s="8">
        <v>12935</v>
      </c>
      <c r="K17" s="12">
        <f t="shared" si="1"/>
        <v>0.93636890111481108</v>
      </c>
      <c r="L17" s="8">
        <v>12902</v>
      </c>
      <c r="M17" s="12">
        <f t="shared" si="2"/>
        <v>0.99744878237340551</v>
      </c>
      <c r="N17" s="8">
        <f t="shared" si="3"/>
        <v>33</v>
      </c>
      <c r="O17" s="12">
        <f t="shared" si="4"/>
        <v>2.5512176265945108E-3</v>
      </c>
      <c r="P17" s="8">
        <f t="shared" si="5"/>
        <v>879</v>
      </c>
      <c r="Q17" s="12">
        <f t="shared" si="6"/>
        <v>6.3631098885188933E-2</v>
      </c>
      <c r="R17" s="8">
        <v>17043</v>
      </c>
    </row>
    <row r="18" spans="4:18" x14ac:dyDescent="0.35">
      <c r="D18" s="3" t="s">
        <v>37</v>
      </c>
      <c r="F18" s="8">
        <v>10102</v>
      </c>
      <c r="H18" s="8">
        <f t="shared" si="0"/>
        <v>509</v>
      </c>
      <c r="I18" s="8">
        <v>9593</v>
      </c>
      <c r="J18" s="8">
        <v>9145</v>
      </c>
      <c r="K18" s="12">
        <f t="shared" si="1"/>
        <v>0.95329928072552905</v>
      </c>
      <c r="L18" s="8">
        <v>8827</v>
      </c>
      <c r="M18" s="12">
        <f t="shared" si="2"/>
        <v>0.96522689994532529</v>
      </c>
      <c r="N18" s="8">
        <f t="shared" si="3"/>
        <v>318</v>
      </c>
      <c r="O18" s="12">
        <f t="shared" si="4"/>
        <v>3.4773100054674683E-2</v>
      </c>
      <c r="P18" s="8">
        <f t="shared" si="5"/>
        <v>448</v>
      </c>
      <c r="Q18" s="12">
        <f t="shared" si="6"/>
        <v>4.6700719274470968E-2</v>
      </c>
      <c r="R18" s="8">
        <v>12814</v>
      </c>
    </row>
    <row r="19" spans="4:18" x14ac:dyDescent="0.35">
      <c r="D19" s="3" t="s">
        <v>38</v>
      </c>
      <c r="F19" s="8">
        <v>33401</v>
      </c>
      <c r="H19" s="8">
        <f t="shared" si="0"/>
        <v>3510</v>
      </c>
      <c r="I19" s="8">
        <v>29891</v>
      </c>
      <c r="J19" s="8">
        <v>27405</v>
      </c>
      <c r="K19" s="12">
        <f t="shared" si="1"/>
        <v>0.91683115318992336</v>
      </c>
      <c r="L19" s="8">
        <v>23939</v>
      </c>
      <c r="M19" s="12">
        <f t="shared" si="2"/>
        <v>0.8735267286991425</v>
      </c>
      <c r="N19" s="8">
        <f t="shared" si="3"/>
        <v>3466</v>
      </c>
      <c r="O19" s="12">
        <f t="shared" si="4"/>
        <v>0.1264732713008575</v>
      </c>
      <c r="P19" s="8">
        <f t="shared" si="5"/>
        <v>2486</v>
      </c>
      <c r="Q19" s="12">
        <f t="shared" si="6"/>
        <v>8.3168846810076608E-2</v>
      </c>
      <c r="R19" s="8">
        <v>29404</v>
      </c>
    </row>
    <row r="20" spans="4:18" x14ac:dyDescent="0.35">
      <c r="D20" s="3" t="s">
        <v>39</v>
      </c>
      <c r="F20" s="8">
        <v>20185</v>
      </c>
      <c r="H20" s="8">
        <f t="shared" si="0"/>
        <v>1599</v>
      </c>
      <c r="I20" s="8">
        <v>18586</v>
      </c>
      <c r="J20" s="8">
        <v>17769</v>
      </c>
      <c r="K20" s="12">
        <f t="shared" si="1"/>
        <v>0.95604218228774351</v>
      </c>
      <c r="L20" s="8">
        <v>16779</v>
      </c>
      <c r="M20" s="12">
        <f t="shared" si="2"/>
        <v>0.94428499071416516</v>
      </c>
      <c r="N20" s="8">
        <f t="shared" si="3"/>
        <v>990</v>
      </c>
      <c r="O20" s="12">
        <f t="shared" si="4"/>
        <v>5.5715009285834879E-2</v>
      </c>
      <c r="P20" s="8">
        <f t="shared" si="5"/>
        <v>817</v>
      </c>
      <c r="Q20" s="12">
        <f t="shared" si="6"/>
        <v>4.3957817712256535E-2</v>
      </c>
      <c r="R20" s="8">
        <v>24570</v>
      </c>
    </row>
    <row r="21" spans="4:18" x14ac:dyDescent="0.35">
      <c r="D21" s="3" t="s">
        <v>40</v>
      </c>
      <c r="F21" s="8">
        <v>5540</v>
      </c>
      <c r="H21" s="8">
        <f t="shared" si="0"/>
        <v>485</v>
      </c>
      <c r="I21" s="8">
        <v>5055</v>
      </c>
      <c r="J21" s="8">
        <v>4517</v>
      </c>
      <c r="K21" s="12">
        <f t="shared" si="1"/>
        <v>0.89357072205736898</v>
      </c>
      <c r="L21" s="8">
        <v>3871</v>
      </c>
      <c r="M21" s="12">
        <f t="shared" si="2"/>
        <v>0.85698472437458495</v>
      </c>
      <c r="N21" s="8">
        <f t="shared" si="3"/>
        <v>646</v>
      </c>
      <c r="O21" s="12">
        <f t="shared" si="4"/>
        <v>0.14301527562541511</v>
      </c>
      <c r="P21" s="8">
        <f t="shared" si="5"/>
        <v>538</v>
      </c>
      <c r="Q21" s="12">
        <f t="shared" si="6"/>
        <v>0.10642927794263106</v>
      </c>
      <c r="R21" s="8">
        <v>4408</v>
      </c>
    </row>
    <row r="22" spans="4:18" x14ac:dyDescent="0.35">
      <c r="D22" s="3" t="s">
        <v>41</v>
      </c>
      <c r="F22" s="8">
        <v>10634</v>
      </c>
      <c r="H22" s="8">
        <f t="shared" si="0"/>
        <v>5</v>
      </c>
      <c r="I22" s="8">
        <v>10629</v>
      </c>
      <c r="J22" s="8">
        <v>10393</v>
      </c>
      <c r="K22" s="12">
        <f t="shared" si="1"/>
        <v>0.97779659422335119</v>
      </c>
      <c r="L22" s="8">
        <v>10342</v>
      </c>
      <c r="M22" s="12">
        <f t="shared" si="2"/>
        <v>0.99509285095737521</v>
      </c>
      <c r="N22" s="8">
        <f t="shared" si="3"/>
        <v>51</v>
      </c>
      <c r="O22" s="12">
        <f t="shared" si="4"/>
        <v>4.9071490426248433E-3</v>
      </c>
      <c r="P22" s="8">
        <f t="shared" si="5"/>
        <v>236</v>
      </c>
      <c r="Q22" s="12">
        <f t="shared" si="6"/>
        <v>2.2203405776648789E-2</v>
      </c>
      <c r="R22" s="8">
        <v>16262</v>
      </c>
    </row>
    <row r="23" spans="4:18" x14ac:dyDescent="0.35">
      <c r="D23" s="3" t="s">
        <v>42</v>
      </c>
      <c r="F23" s="8">
        <v>20178</v>
      </c>
      <c r="H23" s="8">
        <f t="shared" si="0"/>
        <v>16</v>
      </c>
      <c r="I23" s="8">
        <v>20162</v>
      </c>
      <c r="J23" s="8">
        <v>18428</v>
      </c>
      <c r="K23" s="12">
        <f t="shared" si="1"/>
        <v>0.91399662731871834</v>
      </c>
      <c r="L23" s="8">
        <v>17386</v>
      </c>
      <c r="M23" s="12">
        <f t="shared" si="2"/>
        <v>0.9434556110266985</v>
      </c>
      <c r="N23" s="8">
        <f t="shared" si="3"/>
        <v>1042</v>
      </c>
      <c r="O23" s="12">
        <f t="shared" si="4"/>
        <v>5.6544388973301496E-2</v>
      </c>
      <c r="P23" s="8">
        <f t="shared" si="5"/>
        <v>1734</v>
      </c>
      <c r="Q23" s="12">
        <f t="shared" si="6"/>
        <v>8.6003372681281623E-2</v>
      </c>
      <c r="R23" s="8">
        <v>24953</v>
      </c>
    </row>
    <row r="24" spans="4:18" x14ac:dyDescent="0.35">
      <c r="D24" s="3" t="s">
        <v>43</v>
      </c>
      <c r="F24" s="8">
        <v>4923</v>
      </c>
      <c r="H24" s="8">
        <f t="shared" si="0"/>
        <v>389</v>
      </c>
      <c r="I24" s="8">
        <v>4534</v>
      </c>
      <c r="J24" s="8">
        <v>4341</v>
      </c>
      <c r="K24" s="12">
        <f t="shared" si="1"/>
        <v>0.95743273048081168</v>
      </c>
      <c r="L24" s="8">
        <v>3692</v>
      </c>
      <c r="M24" s="12">
        <f t="shared" si="2"/>
        <v>0.85049527758580967</v>
      </c>
      <c r="N24" s="8">
        <f t="shared" si="3"/>
        <v>649</v>
      </c>
      <c r="O24" s="12">
        <f t="shared" si="4"/>
        <v>0.14950472241419027</v>
      </c>
      <c r="P24" s="8">
        <f t="shared" si="5"/>
        <v>193</v>
      </c>
      <c r="Q24" s="12">
        <f t="shared" si="6"/>
        <v>4.2567269519188357E-2</v>
      </c>
      <c r="R24" s="8">
        <v>4835</v>
      </c>
    </row>
    <row r="25" spans="4:18" x14ac:dyDescent="0.35">
      <c r="D25" s="3" t="s">
        <v>44</v>
      </c>
      <c r="F25" s="8">
        <v>2561</v>
      </c>
      <c r="H25" s="8">
        <f t="shared" si="0"/>
        <v>6</v>
      </c>
      <c r="I25" s="8">
        <v>2555</v>
      </c>
      <c r="J25" s="8">
        <v>2343</v>
      </c>
      <c r="K25" s="12">
        <f t="shared" si="1"/>
        <v>0.91702544031311151</v>
      </c>
      <c r="L25" s="8">
        <v>2283</v>
      </c>
      <c r="M25" s="12">
        <f t="shared" si="2"/>
        <v>0.97439180537772085</v>
      </c>
      <c r="N25" s="8">
        <f t="shared" si="3"/>
        <v>60</v>
      </c>
      <c r="O25" s="12">
        <f t="shared" si="4"/>
        <v>2.5608194622279128E-2</v>
      </c>
      <c r="P25" s="8">
        <f t="shared" si="5"/>
        <v>212</v>
      </c>
      <c r="Q25" s="12">
        <f t="shared" si="6"/>
        <v>8.2974559686888452E-2</v>
      </c>
      <c r="R25" s="8">
        <v>3142</v>
      </c>
    </row>
    <row r="26" spans="4:18" x14ac:dyDescent="0.35">
      <c r="D26" s="3" t="s">
        <v>45</v>
      </c>
      <c r="F26" s="8">
        <v>11237</v>
      </c>
      <c r="H26" s="8">
        <f t="shared" si="0"/>
        <v>10</v>
      </c>
      <c r="I26" s="8">
        <v>11227</v>
      </c>
      <c r="J26" s="8">
        <v>10114</v>
      </c>
      <c r="K26" s="12">
        <f t="shared" si="1"/>
        <v>0.90086398859891337</v>
      </c>
      <c r="L26" s="8">
        <v>8674</v>
      </c>
      <c r="M26" s="12">
        <f t="shared" si="2"/>
        <v>0.8576230966976468</v>
      </c>
      <c r="N26" s="8">
        <f t="shared" si="3"/>
        <v>1440</v>
      </c>
      <c r="O26" s="12">
        <f t="shared" si="4"/>
        <v>0.14237690330235317</v>
      </c>
      <c r="P26" s="8">
        <f t="shared" si="5"/>
        <v>1113</v>
      </c>
      <c r="Q26" s="12">
        <f t="shared" si="6"/>
        <v>9.913601140108666E-2</v>
      </c>
      <c r="R26" s="8">
        <v>12705</v>
      </c>
    </row>
    <row r="27" spans="4:18" x14ac:dyDescent="0.35">
      <c r="D27" s="3" t="s">
        <v>46</v>
      </c>
      <c r="F27" s="8">
        <v>1194</v>
      </c>
      <c r="H27" s="8">
        <f t="shared" si="0"/>
        <v>0</v>
      </c>
      <c r="I27" s="8">
        <v>1194</v>
      </c>
      <c r="J27" s="8">
        <v>1077</v>
      </c>
      <c r="K27" s="12">
        <f t="shared" si="1"/>
        <v>0.90201005025125625</v>
      </c>
      <c r="L27" s="8">
        <v>940</v>
      </c>
      <c r="M27" s="12">
        <f t="shared" si="2"/>
        <v>0.872794800371402</v>
      </c>
      <c r="N27" s="8">
        <f t="shared" si="3"/>
        <v>137</v>
      </c>
      <c r="O27" s="12">
        <f t="shared" si="4"/>
        <v>0.12720519962859797</v>
      </c>
      <c r="P27" s="8">
        <f t="shared" si="5"/>
        <v>117</v>
      </c>
      <c r="Q27" s="12">
        <f t="shared" si="6"/>
        <v>9.7989949748743713E-2</v>
      </c>
      <c r="R27" s="8">
        <v>1279</v>
      </c>
    </row>
    <row r="28" spans="4:18" x14ac:dyDescent="0.35">
      <c r="D28" s="3" t="s">
        <v>47</v>
      </c>
      <c r="F28" s="8">
        <v>193</v>
      </c>
      <c r="H28" s="8">
        <f t="shared" si="0"/>
        <v>5</v>
      </c>
      <c r="I28" s="8">
        <v>188</v>
      </c>
      <c r="J28" s="8">
        <v>174</v>
      </c>
      <c r="K28" s="12">
        <f t="shared" si="1"/>
        <v>0.92553191489361697</v>
      </c>
      <c r="L28" s="8">
        <v>159</v>
      </c>
      <c r="M28" s="12">
        <f t="shared" si="2"/>
        <v>0.91379310344827591</v>
      </c>
      <c r="N28" s="8">
        <f t="shared" si="3"/>
        <v>15</v>
      </c>
      <c r="O28" s="12">
        <f t="shared" si="4"/>
        <v>8.6206896551724144E-2</v>
      </c>
      <c r="P28" s="8">
        <f t="shared" si="5"/>
        <v>14</v>
      </c>
      <c r="Q28" s="12">
        <f t="shared" si="6"/>
        <v>7.4468085106382975E-2</v>
      </c>
      <c r="R28" s="8">
        <v>178</v>
      </c>
    </row>
    <row r="29" spans="4:18" ht="15" thickBot="1" x14ac:dyDescent="0.4">
      <c r="D29" s="3" t="s">
        <v>48</v>
      </c>
      <c r="F29" s="8">
        <v>176</v>
      </c>
      <c r="H29" s="9">
        <f t="shared" si="0"/>
        <v>23</v>
      </c>
      <c r="I29" s="8">
        <v>153</v>
      </c>
      <c r="J29" s="8">
        <v>141</v>
      </c>
      <c r="K29" s="11">
        <f t="shared" si="1"/>
        <v>0.92156862745098034</v>
      </c>
      <c r="L29" s="8">
        <v>120</v>
      </c>
      <c r="M29" s="11">
        <f t="shared" si="2"/>
        <v>0.85106382978723405</v>
      </c>
      <c r="N29" s="9">
        <f t="shared" si="3"/>
        <v>21</v>
      </c>
      <c r="O29" s="11">
        <f t="shared" si="4"/>
        <v>0.14893617021276595</v>
      </c>
      <c r="P29" s="9">
        <f t="shared" si="5"/>
        <v>12</v>
      </c>
      <c r="Q29" s="11">
        <f t="shared" si="6"/>
        <v>7.8431372549019607E-2</v>
      </c>
      <c r="R29" s="8">
        <v>225</v>
      </c>
    </row>
    <row r="30" spans="4:18" ht="15.5" thickTop="1" thickBot="1" x14ac:dyDescent="0.4">
      <c r="D30" s="5" t="s">
        <v>26</v>
      </c>
      <c r="F30" s="13">
        <f>SUM(F11:F29)</f>
        <v>192705</v>
      </c>
      <c r="H30" s="13">
        <f>SUM(H11:H29)</f>
        <v>10753</v>
      </c>
      <c r="I30" s="13">
        <f>SUM(I11:I29)</f>
        <v>181952</v>
      </c>
      <c r="J30" s="13">
        <f>SUM(J11:J29)</f>
        <v>169211</v>
      </c>
      <c r="K30" s="14">
        <f>IFERROR(J30/I30,"")</f>
        <v>0.92997603763629966</v>
      </c>
      <c r="L30" s="13">
        <f>SUM(L11:L29)</f>
        <v>158590</v>
      </c>
      <c r="M30" s="14">
        <f>IFERROR(L30/J30,"")</f>
        <v>0.93723221303579551</v>
      </c>
      <c r="N30" s="13">
        <f>SUM(N11:N29)</f>
        <v>10621</v>
      </c>
      <c r="O30" s="14">
        <f>IFERROR(N30/J30,"")</f>
        <v>6.2767786964204458E-2</v>
      </c>
      <c r="P30" s="13">
        <f>SUM(P11:P29)</f>
        <v>12741</v>
      </c>
      <c r="Q30" s="14">
        <f>IFERROR(P30/I30,"")</f>
        <v>7.0023962363700315E-2</v>
      </c>
      <c r="R30" s="13">
        <f>SUM(R11:R29)</f>
        <v>222662</v>
      </c>
    </row>
    <row r="31" spans="4:18" ht="15" thickTop="1" x14ac:dyDescent="0.35"/>
    <row r="34" spans="4:4" ht="27" customHeight="1" x14ac:dyDescent="0.35">
      <c r="D34" s="6" t="s">
        <v>27</v>
      </c>
    </row>
    <row r="35" spans="4:4" x14ac:dyDescent="0.35">
      <c r="D35" s="6" t="s">
        <v>28</v>
      </c>
    </row>
    <row r="36" spans="4:4" x14ac:dyDescent="0.35">
      <c r="D36" s="6" t="s">
        <v>29</v>
      </c>
    </row>
  </sheetData>
  <mergeCells count="11">
    <mergeCell ref="D7:R7"/>
    <mergeCell ref="N9:O9"/>
    <mergeCell ref="P8:Q9"/>
    <mergeCell ref="H8:H9"/>
    <mergeCell ref="I8:I9"/>
    <mergeCell ref="F8:F9"/>
    <mergeCell ref="R8:R9"/>
    <mergeCell ref="D8:D10"/>
    <mergeCell ref="J8:O8"/>
    <mergeCell ref="L9:M9"/>
    <mergeCell ref="J9:K9"/>
  </mergeCells>
  <pageMargins left="0.75" right="0.75" top="1" bottom="1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Cuadro_fallecidos_por_CCAA</vt:lpstr>
      <vt:lpstr>Cuadro_fallecidos!Área_de_impresión</vt:lpstr>
      <vt:lpstr>Cuadro_fallecidos_por_CCAA!Área_de_impresión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José Miguel Ayora López</cp:lastModifiedBy>
  <dcterms:created xsi:type="dcterms:W3CDTF">2026-10-02T15:28:55Z</dcterms:created>
  <dcterms:modified xsi:type="dcterms:W3CDTF">2026-10-02T15:38:50Z</dcterms:modified>
</cp:coreProperties>
</file>