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Portada" sheetId="1" state="visible" r:id="rId1"/>
    <sheet name="Índice" sheetId="156" state="visible" r:id="rId2"/>
    <sheet name="1. Centros de mayores" sheetId="217" state="visible" r:id="rId3"/>
    <sheet name="1.1. Dotación. Plazas y habitac" sheetId="213" state="visible" r:id="rId4"/>
    <sheet name="1.1.1.1. Dotación. Plazas, resi" sheetId="190" state="visible" r:id="rId5"/>
    <sheet name="1.1.1.2. Dotación. Perfil resid" sheetId="192" state="visible" r:id="rId6"/>
    <sheet name="1.1.2. Dotación. Empadronados" sheetId="189" state="visible" r:id="rId7"/>
    <sheet name="1.1.3. Dotación. Servicios prox" sheetId="172" state="visible" r:id="rId8"/>
    <sheet name="1.1.4. Dotación. Habitaciones" sheetId="173" state="visible" r:id="rId9"/>
    <sheet name="1.2. Infraestructuras. Caracter" sheetId="178" state="visible" r:id="rId10"/>
    <sheet name="1.3.1. Personal. Vinculación" sheetId="181" state="visible" r:id="rId11"/>
    <sheet name="1.3.2. Personal. Sexo" sheetId="188" state="visible" r:id="rId12"/>
    <sheet name="1.3.3. Personal. Tipo jornada" sheetId="185" state="visible" r:id="rId13"/>
    <sheet name="1.3.4. Personal. Niveles aten" sheetId="214" state="visible" r:id="rId14"/>
    <sheet name="2. Centros de discapacidad" sheetId="218" state="visible" r:id="rId15"/>
    <sheet name="2.1. Dotación. Plazas y tipos" sheetId="260" state="visible" r:id="rId16"/>
    <sheet name="2.1.1.1. Dotación. Plazas, resi" sheetId="261" state="visible" r:id="rId17"/>
    <sheet name="2.1.1.2. Dotación. Perfil resid" sheetId="264" state="visible" r:id="rId18"/>
    <sheet name="2.1.2. Dotación. Empadronados" sheetId="267" state="visible" r:id="rId19"/>
    <sheet name="2.1.3. Dotación. Servicios prox" sheetId="268" state="visible" r:id="rId20"/>
    <sheet name="2.1.4. Dotación. Habitaciones" sheetId="269" state="visible" r:id="rId21"/>
    <sheet name="2.2. Infraestructuras. Caracter" sheetId="271" state="visible" r:id="rId22"/>
    <sheet name="2.3.1. Personal. Vinculación" sheetId="272" state="visible" r:id="rId23"/>
    <sheet name="2.3.2. Personal. Sexo" sheetId="273" state="visible" r:id="rId24"/>
    <sheet name="2.3.3. Personal. Tipo jornada" sheetId="274" state="visible" r:id="rId25"/>
    <sheet name="2.3.4. Personal. Niveles aten" sheetId="278" state="visible" r:id="rId26"/>
    <sheet name="Contraportada" sheetId="193" state="visible" r:id="rId27"/>
  </sheets>
  <definedNames>
    <definedName name="_xlnm.Print_Area" localSheetId="2">'1. Centros de mayores'!$A$1:$N$79</definedName>
    <definedName name="_xlnm.Print_Area" localSheetId="3">'1.1. Dotación. Plazas y habitac'!$A$1:$AJ$98</definedName>
    <definedName name="_xlnm.Print_Area" localSheetId="4">'1.1.1.1. Dotación. Plazas, resi'!$A$1:$Q$91</definedName>
    <definedName name="_xlnm.Print_Area" localSheetId="5">'1.1.1.2. Dotación. Perfil resid'!$A$1:$P$88</definedName>
    <definedName name="_xlnm.Print_Area" localSheetId="6">'1.1.2. Dotación. Empadronados'!$A$1:$N$79</definedName>
    <definedName name="_xlnm.Print_Area" localSheetId="7">'1.1.3. Dotación. Servicios prox'!$A$1:$N$79</definedName>
    <definedName name="_xlnm.Print_Area" localSheetId="8">'1.1.4. Dotación. Habitaciones'!$A$1:$N$79</definedName>
    <definedName name="_xlnm.Print_Area" localSheetId="9">'1.2. Infraestructuras. Caracter'!$A$1:$Q$91</definedName>
    <definedName name="_xlnm.Print_Area" localSheetId="10">'1.3.1. Personal. Vinculación'!$A$1:$N$79</definedName>
    <definedName name="_xlnm.Print_Area" localSheetId="11">'1.3.2. Personal. Sexo'!$A$1:$U$117</definedName>
    <definedName name="_xlnm.Print_Area" localSheetId="12">'1.3.3. Personal. Tipo jornada'!$A$1:$N$79</definedName>
    <definedName name="_xlnm.Print_Area" localSheetId="13">'1.3.4. Personal. Niveles aten'!$A$1:$S$104</definedName>
    <definedName name="_xlnm.Print_Area" localSheetId="14">'2. Centros de discapacidad'!$A$1:$N$81</definedName>
    <definedName name="_xlnm.Print_Area" localSheetId="15">'2.1. Dotación. Plazas y tipos'!$A$1:$AJ$120</definedName>
    <definedName name="_xlnm.Print_Area" localSheetId="16">'2.1.1.1. Dotación. Plazas, resi'!$A$1:$Q$91</definedName>
    <definedName name="_xlnm.Print_Area" localSheetId="17">'2.1.1.2. Dotación. Perfil resid'!$A$1:$P$88</definedName>
    <definedName name="_xlnm.Print_Area" localSheetId="18">'2.1.2. Dotación. Empadronados'!$A$1:$N$79</definedName>
    <definedName name="_xlnm.Print_Area" localSheetId="19">'2.1.3. Dotación. Servicios prox'!$A$1:$N$79</definedName>
    <definedName name="_xlnm.Print_Area" localSheetId="20">'2.1.4. Dotación. Habitaciones'!$A$1:$N$79</definedName>
    <definedName name="_xlnm.Print_Area" localSheetId="21">'2.2. Infraestructuras. Caracter'!$A$1:$Q$91</definedName>
    <definedName name="_xlnm.Print_Area" localSheetId="22">'2.3.1. Personal. Vinculación'!$A$1:$N$79</definedName>
    <definedName name="_xlnm.Print_Area" localSheetId="23">'2.3.2. Personal. Sexo'!$A$1:$U$117</definedName>
    <definedName name="_xlnm.Print_Area" localSheetId="24">'2.3.3. Personal. Tipo jornada'!$A$1:$N$79</definedName>
    <definedName name="_xlnm.Print_Area" localSheetId="25">'2.3.4. Personal. Niveles aten'!$A$1:$S$128</definedName>
    <definedName name="_xlnm.Print_Area" localSheetId="26">Contraportada!$A$1:$N$79</definedName>
    <definedName name="_xlnm.Print_Area" localSheetId="1">Índice!$A$1:$N$78</definedName>
    <definedName name="_xlnm.Print_Area" localSheetId="0">Portada!$A$1:$N$79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<sst xmlns="http://schemas.openxmlformats.org/spreadsheetml/2006/main" count="209" uniqueCount="209">
  <si>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Hombres</t>
  </si>
  <si>
    <t>Mujeres</t>
  </si>
  <si>
    <t xml:space="preserve"> </t>
  </si>
  <si>
    <t>Media</t>
  </si>
  <si>
    <t>Total</t>
  </si>
  <si>
    <t>Disponibilidad de internet</t>
  </si>
  <si>
    <t>Dispone de espacio exterior</t>
  </si>
  <si>
    <t>Situado dentro de casco urbano</t>
  </si>
  <si>
    <t>Residentes empadronados en el centro</t>
  </si>
  <si>
    <t>Plantilla</t>
  </si>
  <si>
    <t>Subcontratado</t>
  </si>
  <si>
    <t>Centro de día</t>
  </si>
  <si>
    <t>Otros servicios</t>
  </si>
  <si>
    <t>%</t>
  </si>
  <si>
    <t>Núm.</t>
  </si>
  <si>
    <t>Plazas</t>
  </si>
  <si>
    <t>Posibilidad sectorización seguridad</t>
  </si>
  <si>
    <t>Dispone sistema gestión accesibilidad</t>
  </si>
  <si>
    <t>Operaciones realizadas a los datos</t>
  </si>
  <si>
    <t>MAYORES</t>
  </si>
  <si>
    <t>cuenta</t>
  </si>
  <si>
    <t>suma</t>
  </si>
  <si>
    <t>PUBLICA-PUBLICA</t>
  </si>
  <si>
    <t>PUBLICA</t>
  </si>
  <si>
    <t>PRIVADA</t>
  </si>
  <si>
    <t>Titularidad y gestión pública</t>
  </si>
  <si>
    <t>Titularidad pública y gestión privada con lucro</t>
  </si>
  <si>
    <t>Titularidad pública y gestión privada sin lucro</t>
  </si>
  <si>
    <t>Titularidad y gestión privada con lucro</t>
  </si>
  <si>
    <t>Titularidad y gestión privada sin lucro</t>
  </si>
  <si>
    <t>PUBLICA-PRIVADA_CON_LUCRO</t>
  </si>
  <si>
    <t>PUBLICA-PRIVADA_SIN_LUCRO</t>
  </si>
  <si>
    <t>PRIVADA_CON_LUCRO-PRIVADA_CON_LUCRO</t>
  </si>
  <si>
    <t>PRIVADA_SIN_LUCRO-PRIVADA_SIN_LUCRO</t>
  </si>
  <si>
    <t>Año</t>
  </si>
  <si>
    <t>Campo_1</t>
  </si>
  <si>
    <t>Respuesta_1</t>
  </si>
  <si>
    <t>Cálculo_1</t>
  </si>
  <si>
    <t>Campo_2</t>
  </si>
  <si>
    <t>Respuesta_2</t>
  </si>
  <si>
    <t>Cálculo_2</t>
  </si>
  <si>
    <t>DISCAPACIDAD</t>
  </si>
  <si>
    <t>Modelo de gestión</t>
  </si>
  <si>
    <t>tip</t>
  </si>
  <si>
    <t>SI</t>
  </si>
  <si>
    <t>cd</t>
  </si>
  <si>
    <t>otros_serv</t>
  </si>
  <si>
    <t>num_hab_ind</t>
  </si>
  <si>
    <t>num_hab_dob</t>
  </si>
  <si>
    <t>num_hab_trip</t>
  </si>
  <si>
    <t>res_perm_h</t>
  </si>
  <si>
    <t>res_perm_m</t>
  </si>
  <si>
    <t>res_temp_h</t>
  </si>
  <si>
    <t>res_temp_m</t>
  </si>
  <si>
    <t>res_emp_h</t>
  </si>
  <si>
    <t>res_emp_m</t>
  </si>
  <si>
    <t>acces</t>
  </si>
  <si>
    <t>ext</t>
  </si>
  <si>
    <t>edif_casc_urb</t>
  </si>
  <si>
    <t>conect</t>
  </si>
  <si>
    <t>sect_seg</t>
  </si>
  <si>
    <t>Residentes</t>
  </si>
  <si>
    <t>Número de habitaciones de uso individual</t>
  </si>
  <si>
    <t>Número de habitaciones de uso doble</t>
  </si>
  <si>
    <t>plan_h_total</t>
  </si>
  <si>
    <t>plan_m_total</t>
  </si>
  <si>
    <t>Entre 65 y 79 años</t>
  </si>
  <si>
    <t>Campo_3</t>
  </si>
  <si>
    <t>Respuesta_3</t>
  </si>
  <si>
    <t>Cálculo_3</t>
  </si>
  <si>
    <t>Jornada parcial</t>
  </si>
  <si>
    <t>Jornada completa</t>
  </si>
  <si>
    <t>Menos de 65 años</t>
  </si>
  <si>
    <t>80 o más años</t>
  </si>
  <si>
    <t>mucha_autonomia_edad_0_a_64</t>
  </si>
  <si>
    <t>media_autonomia_edad_0_a_64</t>
  </si>
  <si>
    <t>poca_autonomia_edad_0_a_64</t>
  </si>
  <si>
    <t>poca_autonomia_edad_65_a_79</t>
  </si>
  <si>
    <t>poca_autonomia_edad_80_o_mas</t>
  </si>
  <si>
    <t>media_autonomia_edad_65_a_79</t>
  </si>
  <si>
    <t>media_autonomia_edad_80_o_mas</t>
  </si>
  <si>
    <t>mucha_autonomia_edad_65_a_79</t>
  </si>
  <si>
    <t>mucha_autonomia_edad_80_o_mas</t>
  </si>
  <si>
    <t>Tipo de personal</t>
  </si>
  <si>
    <t>pers_at_indirec_tc</t>
  </si>
  <si>
    <t>pers_at_direc_primer_niv_tc</t>
  </si>
  <si>
    <t>pers_at_direc_primer_niv_tp</t>
  </si>
  <si>
    <t>pers_at_direc_segun_niv_tc</t>
  </si>
  <si>
    <t>pers_at_direc_segun_niv_tp</t>
  </si>
  <si>
    <t>pers_at_indirec_tp</t>
  </si>
  <si>
    <t>plan_subc_h_m</t>
  </si>
  <si>
    <t>Resident.</t>
  </si>
  <si>
    <t>plan_subc_m</t>
  </si>
  <si>
    <t>plan_subc_h</t>
  </si>
  <si>
    <t>Campo_4</t>
  </si>
  <si>
    <t>Respuesta_4</t>
  </si>
  <si>
    <t>Cálculo_4</t>
  </si>
  <si>
    <t>res_perm_temp_m</t>
  </si>
  <si>
    <t>res_perm_temp_h</t>
  </si>
  <si>
    <t>plan_plan_h_m</t>
  </si>
  <si>
    <t>pers_at_tc</t>
  </si>
  <si>
    <t>pers_at_tp</t>
  </si>
  <si>
    <t>Servicios de proximidad</t>
  </si>
  <si>
    <t>Centros</t>
  </si>
  <si>
    <t>Posición</t>
  </si>
  <si>
    <t>% Mod.</t>
  </si>
  <si>
    <t>Residentes permanentes</t>
  </si>
  <si>
    <t>Residentes temporales</t>
  </si>
  <si>
    <t>Ocupación</t>
  </si>
  <si>
    <t>Personal atención directa de primer nivel</t>
  </si>
  <si>
    <t>Personal atención directa de segundo nivel</t>
  </si>
  <si>
    <t>Personal atención indirecta</t>
  </si>
  <si>
    <t>% Tip.pers.</t>
  </si>
  <si>
    <t>Mod.</t>
  </si>
  <si>
    <t>PRINCIPALES RESULTADOS</t>
  </si>
  <si>
    <t>Ratio personal por residente</t>
  </si>
  <si>
    <t>** Ratio personal por residente:  Jornada completa = 1 y  Jornada parcial = 0,5</t>
  </si>
  <si>
    <t>Grado</t>
  </si>
  <si>
    <t>Todos</t>
  </si>
  <si>
    <t>% Grado</t>
  </si>
  <si>
    <t>Valor</t>
  </si>
  <si>
    <t>res_perm_temp</t>
  </si>
  <si>
    <t>Centros de atención a personas mayores</t>
  </si>
  <si>
    <t>Centros de atención a personas con discapacidad</t>
  </si>
  <si>
    <t>Tipo_centro_1</t>
  </si>
  <si>
    <t>Tipo_centro_2</t>
  </si>
  <si>
    <t>Tipo_centro_3</t>
  </si>
  <si>
    <t>Tipo_centro_4</t>
  </si>
  <si>
    <t>ÍNDICE</t>
  </si>
  <si>
    <t>1. CENTROS DE ATENCIÓN A PERSONAS MAYORES</t>
  </si>
  <si>
    <t>2. CENTROS DE ATENCIÓN A PERSONAS CON DISCAPACIDAD</t>
  </si>
  <si>
    <t>Prox. Sí</t>
  </si>
  <si>
    <t>serv_prox</t>
  </si>
  <si>
    <t>Número de habitaciones de uso triple o más</t>
  </si>
  <si>
    <t>Grado I o II</t>
  </si>
  <si>
    <t>Grado III</t>
  </si>
  <si>
    <t>Sin grado</t>
  </si>
  <si>
    <t>Titularidad_1</t>
  </si>
  <si>
    <t>Gestión_1</t>
  </si>
  <si>
    <t>Titularidad_2</t>
  </si>
  <si>
    <t>Gestión_2</t>
  </si>
  <si>
    <t>Titularidad_3</t>
  </si>
  <si>
    <t>Gestión_3</t>
  </si>
  <si>
    <t>Titularidad_4</t>
  </si>
  <si>
    <t>Gestión_4</t>
  </si>
  <si>
    <t>titularidad_centro_todos</t>
  </si>
  <si>
    <t>Modelo_gestión_1</t>
  </si>
  <si>
    <t>Modelo_gestión_4</t>
  </si>
  <si>
    <t>Modelo_gestión_3</t>
  </si>
  <si>
    <t>Modelo_gestión_2</t>
  </si>
  <si>
    <t>-</t>
  </si>
  <si>
    <t>modelo_gestion_todos</t>
  </si>
  <si>
    <t>gestion_centro_todos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</si>
  <si>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</si>
  <si>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</si>
  <si>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</si>
  <si>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</si>
  <si>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</si>
  <si>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</si>
  <si>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</si>
  <si>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</si>
  <si>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</si>
  <si>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plazas_0_a_25</t>
  </si>
  <si>
    <t>plazas_26_a_50</t>
  </si>
  <si>
    <t>plazas_51_a_75</t>
  </si>
  <si>
    <t>plazas_76_a_100</t>
  </si>
  <si>
    <t>plazas_101_a_125</t>
  </si>
  <si>
    <t>plazas_126_a_150</t>
  </si>
  <si>
    <t>plazas_151_a_175</t>
  </si>
  <si>
    <t>plazas_176_a_200</t>
  </si>
  <si>
    <t>intervalo_plazas</t>
  </si>
  <si>
    <t>plazas_201_o_mas</t>
  </si>
  <si>
    <t>** % Ocupac.: Porcentaje de ocupación.</t>
  </si>
  <si>
    <t>* % Mod.: Porcentaje sobre el total de ese modelo de gestión</t>
  </si>
  <si>
    <t>** % Grado: Porcentaje sobre el total de personas</t>
  </si>
  <si>
    <t>PERSONAS MAYORES Y A PERSONAS CON DISCAPACIDAD</t>
  </si>
  <si>
    <t>CENTROS RESIDENCIALES DIRIGIDOS A</t>
  </si>
  <si>
    <t>Navarra, Comunidad Foral de</t>
  </si>
  <si>
    <t>1.1. DOTACIÓN DE PLAZAS Y HABITACIONES EN CENTROS DE ATENCIÓN A PERSONAS MAYORES</t>
  </si>
  <si>
    <t>1.1.1. Plazas en centros de atención a personas mayores</t>
  </si>
  <si>
    <t>1.1.1.1. Plazas y residentes en centros de atención a personas mayores</t>
  </si>
  <si>
    <t>1.1.1.2. Perfil del resisente por sexo, edad y grado en centros de atención a personas mayores</t>
  </si>
  <si>
    <t>1.1.2. Residentes empadronados en centros de atención a personas mayores</t>
  </si>
  <si>
    <t>1.2. INFORMACIÓN DE LAS INFRAESTRUCTURAS EN CENTROS DE ATENCIÓN A PERSONAS MAYORES</t>
  </si>
  <si>
    <t>1.3. DATOS DE PERSONAL EN CENTROS DE ATENCIÓN A PERSONAS MAYORES</t>
  </si>
  <si>
    <t>1.3.1. Personal por tipo de vinculación en centros de atención a personas mayores</t>
  </si>
  <si>
    <t>1.3.2. Personal por sexo en centros de atención a personas mayores</t>
  </si>
  <si>
    <t>1.3.3. Personal por tipo de jornada en centros de atención a personas mayores</t>
  </si>
  <si>
    <t>1.3.4. Niveles de atención del personal en centros de atención a personas mayores</t>
  </si>
  <si>
    <t>1.1.3. Servicios de proximidad en centros de atención a personas mayores</t>
  </si>
  <si>
    <t>1.1.4. Habitaciones de todos los tipos en centros de atención a personas mayores</t>
  </si>
  <si>
    <t>2.1. DOTACIÓN DE PLAZAS Y HABITACIONES EN CENTROS DE ATENCIÓN A PERSONAS CON DISCAPACIDAD</t>
  </si>
  <si>
    <t>2.2. INFORMACIÓN DE LAS INFRAESTRUCTURAS EN CENTROS DE ATENCIÓN A PERSONAS CON DISCAPACIDAD</t>
  </si>
  <si>
    <t>2.3. DATOS DE PERSONAL EN CENTROS DE ATENCIÓN A PERSONAS CON DISCAPACIDAD</t>
  </si>
  <si>
    <t>2.1.1. Plazas en centros de atención a personas con discapacidad</t>
  </si>
  <si>
    <t>2.1.1.1. Plazas y residentes en centros de atención a personas con discapacidad</t>
  </si>
  <si>
    <t>2.1.1.2. Perfil del resisente por sexo, edad y grado en centros de atención a personas con discapacidad</t>
  </si>
  <si>
    <t>2.1.2. Residentes empadronados en centros de atención a personas con discapacidad</t>
  </si>
  <si>
    <t>2.1.3. Servicios de proximidad en centros de atención a personas con discapacidad</t>
  </si>
  <si>
    <t>2.1.4. Habitaciones de todos los tipos en centros de atención a personas con discapacidad</t>
  </si>
  <si>
    <t>2.3.1. Personal por tipo de vinculación en centros de atención a personas con discapacidad</t>
  </si>
  <si>
    <t>2.3.2. Personal por sexo en centros de atención a personas con discapacidad</t>
  </si>
  <si>
    <t>2.3.3. Personal por tipo de jornada en centros de atención a personas con discapacidad</t>
  </si>
  <si>
    <t>2.3.4. Niveles de atención del personal en centros de atención a personas con discapacidad</t>
  </si>
  <si>
    <t>% CCAA</t>
  </si>
  <si>
    <t>* % CCAA: Porcentaje sobre el Total</t>
  </si>
  <si>
    <t>AÑO 2022</t>
  </si>
  <si>
    <t xml:space="preserve">Comunitat Valenciana</t>
  </si>
  <si>
    <t xml:space="preserve">(Operaciones realizadas a los datos del informe: csv, Sin pisos, Con depuración, Con imputación)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</si>
</sst>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5">
    <font>
      <sz val="10"/>
      <name val="Arial"/>
      <family val="2"/>
    </font>
    <font>
      <sz val="20"/>
      <color rgb="FF000000"/>
      <name val="Arial"/>
      <family val="2"/>
    </font>
    <font>
      <sz val="20"/>
      <color indexed="17"/>
      <name val="Arial"/>
      <family val="2"/>
      <b/>
    </font>
    <font>
      <sz val="10"/>
      <color rgb="#000000"/>
      <name val="Arial"/>
    </font>
    <font>
      <sz val="20"/>
      <color rgb="FFFF0000"/>
      <name val="Arial"/>
      <family val="2"/>
      <b/>
    </font>
    <font>
      <sz val="20"/>
      <color rgb="FF000000"/>
      <name val="Arial"/>
      <family val="2"/>
      <b/>
    </font>
    <font>
      <sz val="10"/>
      <color rgb="FF008000"/>
      <name val="Arial"/>
      <family val="2"/>
    </font>
    <font>
      <sz val="20"/>
      <color indexed="1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  <b/>
    </font>
    <font>
      <sz val="20"/>
      <color theme="0"/>
      <name val="Arial"/>
      <family val="2"/>
      <b/>
    </font>
    <font>
      <sz val="14"/>
      <color theme="0"/>
      <name val="Arial"/>
      <family val="2"/>
    </font>
    <font>
      <sz val="18"/>
      <color rgb="#000000"/>
      <name val="Arial"/>
      <family val="2"/>
    </font>
    <font>
      <sz val="18"/>
      <color indexed="17"/>
      <name val="Arial"/>
      <family val="2"/>
      <b/>
    </font>
    <font>
      <sz val="18"/>
      <color indexed="17"/>
      <name val="Arial"/>
      <family val="2"/>
    </font>
    <font>
      <sz val="18"/>
      <color rgb="FF000000"/>
      <name val="Arial"/>
      <family val="2"/>
      <b/>
    </font>
    <font>
      <sz val="18"/>
      <color rgb="FF008000"/>
      <name val="Arial"/>
      <family val="2"/>
      <b/>
    </font>
    <font>
      <sz val="10"/>
      <color rgb="FF008000"/>
      <name val="Arial"/>
      <family val="2"/>
      <b/>
    </font>
    <font>
      <sz val="20"/>
      <color indexed="18"/>
      <name val="Arial"/>
      <family val="2"/>
      <b/>
    </font>
    <font>
      <sz val="20"/>
      <color indexed="17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  <b/>
    </font>
    <font>
      <sz val="10"/>
      <color rgb="FFFF0000"/>
      <name val="Arial"/>
      <family val="2"/>
    </font>
    <font>
      <sz val="8"/>
      <color rgb="FF008000"/>
      <name val="Arial"/>
      <family val="2"/>
    </font>
    <font>
      <sz val="10"/>
      <color indexed="17"/>
      <name val="Arial"/>
      <family val="2"/>
    </font>
    <font>
      <sz val="8"/>
      <color theme="1"/>
      <name val="Arial"/>
      <family val="2"/>
      <b/>
    </font>
    <font>
      <sz val="9"/>
      <color rgb="FF008000"/>
      <name val="Arial"/>
      <family val="2"/>
      <b/>
    </font>
    <font>
      <sz val="12"/>
      <color rgb="FF008000"/>
      <name val="Arial"/>
      <family val="2"/>
      <b/>
    </font>
    <font>
      <sz val="12"/>
      <color rgb="FF008000"/>
      <name val="Arial"/>
      <family val="2"/>
    </font>
    <font>
      <sz val="8"/>
      <color rgb="FFFF0000"/>
      <name val="Arial"/>
      <family val="2"/>
    </font>
    <font>
      <sz val="12"/>
      <color indexed="17"/>
      <name val="Arial"/>
      <family val="2"/>
    </font>
    <font>
      <sz val="8"/>
      <color indexed="18"/>
      <name val="Arial"/>
      <family val="2"/>
    </font>
    <font>
      <sz val="8"/>
      <color rgb="FF008000"/>
      <name val="Arial"/>
      <family val="2"/>
      <b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  <b/>
    </font>
    <font>
      <sz val="8"/>
      <color theme="0"/>
      <name val="Arial"/>
      <family val="2"/>
    </font>
    <font>
      <sz val="10"/>
      <color theme="1"/>
      <name val="Arial"/>
      <family val="2"/>
      <b/>
    </font>
    <font>
      <sz val="8"/>
      <color rgb="#000000"/>
      <name val="Arial"/>
      <family val="2"/>
    </font>
    <font>
      <sz val="16"/>
      <color indexed="17"/>
      <name val="Arial"/>
      <family val="2"/>
      <b/>
    </font>
    <font>
      <sz val="8"/>
      <color indexed="17"/>
      <name val="Arial"/>
      <family val="2"/>
      <b/>
    </font>
    <font>
      <sz val="9"/>
      <color indexed="17"/>
      <name val="Arial"/>
      <family val="2"/>
      <b/>
    </font>
    <font>
      <sz val="9"/>
      <color rgb="FF000000"/>
      <name val="Arial"/>
      <family val="2"/>
    </font>
    <font>
      <sz val="8"/>
      <color rgb="FF92D050"/>
      <name val="Arial"/>
      <family val="2"/>
      <b/>
    </font>
    <font>
      <sz val="9"/>
      <color rgb="#000000"/>
      <name val="Arial"/>
      <family val="2"/>
    </font>
    <font>
      <sz val="8"/>
      <color rgb="FF92D050"/>
      <name val="Arial"/>
      <family val="2"/>
    </font>
    <font>
      <sz val="10"/>
      <color rgb="FF92D050"/>
      <name val="Arial"/>
      <family val="2"/>
    </font>
    <font>
      <sz val="7.5"/>
      <color rgb="FF008000"/>
      <name val="Arial"/>
      <family val="2"/>
      <b/>
    </font>
    <font>
      <sz val="9"/>
      <color rgb="FF008000"/>
      <name val="Arial"/>
      <family val="2"/>
    </font>
    <font>
      <sz val="8"/>
      <color indexed="18"/>
      <name val="Arial"/>
      <family val="2"/>
      <b/>
    </font>
    <font>
      <sz val="8"/>
      <color indexed="17"/>
      <name val="Arial"/>
      <family val="2"/>
    </font>
    <font>
      <sz val="8"/>
      <color rgb="FF000000"/>
      <name val="Arial"/>
      <family val="2"/>
      <b/>
    </font>
    <font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008C00"/>
        </stop>
      </gradientFill>
    </fill>
  </fills>
  <borders count="60">
    <border>
      <left/>
      <right/>
      <top/>
      <bottom/>
      <diagonal/>
    </border>
    <border>
      <bottom style="thin">
        <color auto="1"/>
      </bottom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</border>
    <border>
      <left style="medium">
        <color rgb="FF008000"/>
      </left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top style="medium">
        <color rgb="FF008000"/>
      </top>
      <bottom style="medium">
        <color rgb="FF008000"/>
      </bottom>
    </border>
    <border>
      <top style="medium">
        <color rgb="FF008000"/>
      </top>
      <bottom style="medium">
        <color rgb="FF008000"/>
      </bottom>
    </border>
    <border>
      <right style="medium">
        <color rgb="FF008000"/>
      </right>
      <top style="medium">
        <color rgb="FF008000"/>
      </top>
      <bottom style="medium">
        <color rgb="FF008000"/>
      </bottom>
    </border>
    <border>
      <right style="medium">
        <color rgb="FF008000"/>
      </right>
    </border>
    <border>
      <left style="medium">
        <color rgb="FF008000"/>
      </left>
      <bottom style="thin">
        <color rgb="FF008000"/>
      </bottom>
    </border>
    <border>
      <bottom style="thin">
        <color rgb="FF008000"/>
      </bottom>
    </border>
    <border>
      <right style="medium">
        <color rgb="FF008000"/>
      </right>
      <bottom style="thin">
        <color rgb="FF008000"/>
      </bottom>
    </border>
    <border>
      <left style="medium">
        <color rgb="FF008000"/>
      </left>
      <top style="thin">
        <color rgb="FF008000"/>
      </top>
      <bottom style="medium">
        <color rgb="FF008000"/>
      </bottom>
    </border>
    <border>
      <left style="medium">
        <color rgb="FF008000"/>
      </left>
      <top style="thin">
        <color rgb="FF008000"/>
      </top>
    </border>
    <border>
      <top style="thin">
        <color rgb="FF008000"/>
      </top>
    </border>
    <border>
      <right style="medium">
        <color rgb="FF008000"/>
      </right>
      <top style="thin">
        <color rgb="FF008000"/>
      </top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</border>
    <border>
      <left style="medium">
        <color rgb="FF008000"/>
      </left>
      <right style="medium">
        <color rgb="FF008000"/>
      </right>
      <bottom style="thin">
        <color rgb="FF008000"/>
      </bottom>
    </border>
    <border>
      <left style="medium">
        <color rgb="FF008000"/>
      </left>
      <top style="medium">
        <color rgb="FF008000"/>
      </top>
    </border>
    <border>
      <top style="medium">
        <color rgb="FF008000"/>
      </top>
    </border>
    <border>
      <right style="medium">
        <color rgb="FF008000"/>
      </right>
      <top style="medium">
        <color rgb="FF008000"/>
      </top>
    </border>
    <border>
      <left style="thin">
        <color rgb="FF008000"/>
      </lef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</border>
    <border>
      <left style="thin">
        <color rgb="FF008000"/>
      </left>
    </border>
    <border>
      <top style="thin">
        <color auto="1"/>
      </top>
    </border>
    <border>
      <right style="thin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bottom style="thin">
        <color rgb="FF008000"/>
      </bottom>
    </border>
    <border>
      <left style="medium">
        <color rgb="FF008000"/>
      </left>
      <top style="medium">
        <color rgb="FF008000"/>
      </top>
      <bottom style="thin">
        <color rgb="FF008000"/>
      </bottom>
    </border>
    <border>
      <top style="medium">
        <color rgb="FF008000"/>
      </top>
      <bottom style="thin">
        <color rgb="FF008000"/>
      </bottom>
    </border>
    <border>
      <right style="thin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top style="thin">
        <color rgb="FF008000"/>
      </top>
      <bottom style="thin">
        <color rgb="FF008000"/>
      </bottom>
    </border>
    <border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bottom style="medium">
        <color rgb="FF008000"/>
      </bottom>
    </border>
    <border>
      <bottom style="medium">
        <color rgb="FF008000"/>
      </bottom>
    </border>
    <border>
      <right style="medium">
        <color rgb="FF008000"/>
      </right>
      <bottom style="medium">
        <color rgb="FF008000"/>
      </bottom>
    </border>
    <border>
      <right style="thin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thin">
        <color rgb="FF008000"/>
      </bottom>
    </border>
    <border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medium">
        <color rgb="FF008000"/>
      </right>
      <bottom style="thin">
        <color rgb="FF008000"/>
      </bottom>
    </border>
    <border>
      <right style="thin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  <bottom style="medium">
        <color rgb="FF008000"/>
      </bottom>
    </border>
    <border>
      <top style="thin">
        <color rgb="FF008000"/>
      </top>
      <bottom style="thin">
        <color rgb="FF008000"/>
      </bottom>
    </border>
  </borders>
  <cellStyleXfs count="1">
    <xf numFmtId="0" fontId="0" fillId="0" borderId="0"/>
  </cellStyleXfs>
  <cellXfs count="39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7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" fillId="2" borderId="0" xfId="0" applyFont="1" applyFill="1"/>
    <xf numFmtId="0" fontId="1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1"/>
    </xf>
    <xf numFmtId="0" fontId="3" fillId="2" borderId="1" xfId="0" applyFont="1" applyFill="1" applyBorder="1"/>
    <xf numFmtId="0" fontId="24" fillId="2" borderId="0" xfId="0" applyFont="1" applyFill="1"/>
    <xf numFmtId="0" fontId="26" fillId="2" borderId="0" xfId="0" applyFont="1" applyFill="1"/>
    <xf numFmtId="0" fontId="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2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3" fontId="33" fillId="3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/>
    </xf>
    <xf numFmtId="0" fontId="34" fillId="2" borderId="0" xfId="0" applyFont="1" applyFill="1"/>
    <xf numFmtId="3" fontId="35" fillId="2" borderId="0" xfId="0" applyFont="1" applyNumberFormat="1" applyFill="1" applyAlignment="1">
      <alignment vertical="center"/>
    </xf>
    <xf numFmtId="164" fontId="35" fillId="2" borderId="0" xfId="0" applyFont="1" applyNumberFormat="1" applyFill="1" applyAlignment="1">
      <alignment vertical="center"/>
    </xf>
    <xf numFmtId="3" fontId="26" fillId="2" borderId="0" xfId="0" applyFont="1" applyNumberFormat="1" applyFill="1" applyAlignment="1">
      <alignment vertical="center"/>
    </xf>
    <xf numFmtId="164" fontId="26" fillId="2" borderId="0" xfId="0" applyFont="1" applyNumberFormat="1" applyFill="1" applyAlignment="1">
      <alignment vertical="center"/>
    </xf>
    <xf numFmtId="0" fontId="36" fillId="2" borderId="0" xfId="0" applyFont="1" applyFill="1"/>
    <xf numFmtId="3" fontId="37" fillId="2" borderId="0" xfId="0" applyFont="1" applyNumberFormat="1" applyFill="1" applyAlignment="1">
      <alignment vertical="center"/>
    </xf>
    <xf numFmtId="164" fontId="37" fillId="2" borderId="0" xfId="0" applyFont="1" applyNumberFormat="1" applyFill="1" applyAlignment="1">
      <alignment vertical="center"/>
    </xf>
    <xf numFmtId="164" fontId="38" fillId="2" borderId="0" xfId="0" applyFont="1" applyNumberFormat="1" applyFill="1" applyAlignment="1">
      <alignment vertical="center"/>
    </xf>
    <xf numFmtId="0" fontId="38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vertical="center"/>
    </xf>
    <xf numFmtId="0" fontId="37" fillId="3" borderId="0" xfId="0" applyFont="1" applyFill="1" applyAlignment="1">
      <alignment horizontal="left" vertical="center"/>
    </xf>
    <xf numFmtId="3" fontId="37" fillId="3" borderId="0" xfId="0" applyFont="1" applyNumberFormat="1" applyFill="1" applyAlignment="1">
      <alignment horizontal="center" vertical="center"/>
    </xf>
    <xf numFmtId="164" fontId="37" fillId="2" borderId="0" xfId="0" applyFont="1" applyNumberFormat="1" applyFill="1" applyAlignment="1">
      <alignment horizontal="center" vertical="center"/>
    </xf>
    <xf numFmtId="0" fontId="36" fillId="2" borderId="0" xfId="0" applyFont="1" applyFill="1" applyAlignment="1">
      <alignment horizontal="center"/>
    </xf>
    <xf numFmtId="1" fontId="38" fillId="2" borderId="0" xfId="0" applyFont="1" applyNumberFormat="1" applyFill="1" applyAlignment="1">
      <alignment vertical="center"/>
    </xf>
    <xf numFmtId="9" fontId="38" fillId="2" borderId="0" xfId="0" applyFont="1" applyNumberFormat="1" applyFill="1" applyAlignment="1">
      <alignment vertical="center"/>
    </xf>
    <xf numFmtId="0" fontId="35" fillId="2" borderId="0" xfId="0" applyFont="1" applyFill="1" applyAlignment="1">
      <alignment vertical="center"/>
    </xf>
    <xf numFmtId="14" fontId="33" fillId="4" borderId="0" xfId="0" applyFont="1" applyNumberFormat="1" applyFill="1" applyAlignment="1">
      <alignment vertical="center"/>
    </xf>
    <xf numFmtId="14" fontId="33" fillId="4" borderId="0" xfId="0" applyFont="1" applyNumberFormat="1" applyFill="1" applyAlignment="1">
      <alignment vertical="center" wrapText="1"/>
    </xf>
    <xf numFmtId="0" fontId="3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4" fontId="17" fillId="4" borderId="0" xfId="0" applyFont="1" applyNumberFormat="1" applyFill="1" applyAlignment="1">
      <alignment horizontal="left" vertical="center"/>
    </xf>
    <xf numFmtId="164" fontId="8" fillId="2" borderId="0" xfId="0" applyFont="1" applyNumberFormat="1" applyFill="1" applyAlignment="1">
      <alignment horizontal="left" vertical="center" wrapText="1"/>
    </xf>
    <xf numFmtId="164" fontId="8" fillId="2" borderId="0" xfId="0" applyFont="1" applyNumberFormat="1" applyFill="1" applyAlignment="1">
      <alignment horizontal="left" vertical="center"/>
    </xf>
    <xf numFmtId="164" fontId="39" fillId="2" borderId="0" xfId="0" applyFont="1" applyNumberFormat="1" applyFill="1" applyAlignment="1">
      <alignment horizontal="left" vertical="center"/>
    </xf>
    <xf numFmtId="0" fontId="30" fillId="2" borderId="0" xfId="0" applyFont="1" applyFill="1"/>
    <xf numFmtId="3" fontId="23" fillId="2" borderId="0" xfId="0" applyFont="1" applyNumberFormat="1" applyFill="1"/>
    <xf numFmtId="164" fontId="30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vertical="center"/>
    </xf>
    <xf numFmtId="9" fontId="30" fillId="2" borderId="0" xfId="0" applyFont="1" applyNumberFormat="1" applyFill="1" applyAlignment="1">
      <alignment vertical="center"/>
    </xf>
    <xf numFmtId="0" fontId="40" fillId="2" borderId="0" xfId="0" applyFont="1" applyFill="1" applyAlignment="1">
      <alignment horizontal="left"/>
    </xf>
    <xf numFmtId="164" fontId="24" fillId="2" borderId="0" xfId="0" applyFont="1" applyNumberForma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4" fontId="35" fillId="2" borderId="0" xfId="0" applyFont="1" applyNumberFormat="1" applyFill="1" applyAlignment="1">
      <alignment vertical="center" wrapText="1"/>
    </xf>
    <xf numFmtId="3" fontId="35" fillId="2" borderId="0" xfId="0" applyFont="1" applyNumberFormat="1" applyFill="1" applyAlignment="1">
      <alignment vertical="center" wrapText="1"/>
    </xf>
    <xf numFmtId="0" fontId="41" fillId="2" borderId="0" xfId="0" applyFont="1" applyFill="1" applyAlignment="1">
      <alignment horizontal="center" vertical="center"/>
    </xf>
    <xf numFmtId="164" fontId="35" fillId="2" borderId="0" xfId="0" applyFont="1" applyNumberFormat="1" applyFill="1" applyAlignment="1">
      <alignment horizontal="center" vertical="center"/>
    </xf>
    <xf numFmtId="3" fontId="35" fillId="2" borderId="0" xfId="0" applyFont="1" applyNumberForma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3" fontId="24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 wrapText="1"/>
    </xf>
    <xf numFmtId="0" fontId="43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44" fillId="2" borderId="0" xfId="0" applyFont="1" applyFill="1"/>
    <xf numFmtId="14" fontId="33" fillId="2" borderId="0" xfId="0" applyFont="1" applyNumberFormat="1" applyFill="1" applyAlignment="1">
      <alignment horizontal="center" vertical="center" wrapText="1"/>
    </xf>
    <xf numFmtId="3" fontId="24" fillId="2" borderId="0" xfId="0" applyFont="1" applyNumberFormat="1" applyFill="1" applyAlignment="1">
      <alignment horizontal="center" vertical="center" wrapText="1"/>
    </xf>
    <xf numFmtId="3" fontId="3" fillId="2" borderId="0" xfId="0" applyFont="1" applyNumberFormat="1" applyFill="1"/>
    <xf numFmtId="4" fontId="33" fillId="2" borderId="0" xfId="0" applyFont="1" applyNumberFormat="1" applyFill="1" applyAlignment="1">
      <alignment horizontal="center" vertical="center" wrapText="1"/>
    </xf>
    <xf numFmtId="14" fontId="33" fillId="4" borderId="0" xfId="0" applyFont="1" applyNumberFormat="1" applyFill="1" applyAlignment="1">
      <alignment horizontal="center" vertical="center"/>
    </xf>
    <xf numFmtId="4" fontId="3" fillId="2" borderId="0" xfId="0" applyFont="1" applyNumberFormat="1" applyFill="1"/>
    <xf numFmtId="3" fontId="24" fillId="2" borderId="0" xfId="0" applyFont="1" applyNumberFormat="1" applyFill="1"/>
    <xf numFmtId="0" fontId="45" fillId="2" borderId="0" xfId="0" applyFont="1" applyFill="1" applyAlignment="1">
      <alignment vertical="center"/>
    </xf>
    <xf numFmtId="14" fontId="33" fillId="2" borderId="2" xfId="0" applyFont="1" applyNumberFormat="1" applyFill="1" applyBorder="1" applyAlignment="1">
      <alignment horizontal="center" vertical="center" wrapText="1"/>
    </xf>
    <xf numFmtId="4" fontId="36" fillId="2" borderId="0" xfId="0" applyFont="1" applyNumberFormat="1" applyFill="1"/>
    <xf numFmtId="3" fontId="33" fillId="2" borderId="3" xfId="0" applyFont="1" applyNumberFormat="1" applyFill="1" applyBorder="1" applyAlignment="1">
      <alignment horizontal="center" vertical="center" wrapText="1"/>
    </xf>
    <xf numFmtId="165" fontId="24" fillId="2" borderId="4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vertical="center"/>
    </xf>
    <xf numFmtId="0" fontId="23" fillId="0" borderId="0" xfId="0" applyFont="1"/>
    <xf numFmtId="14" fontId="33" fillId="2" borderId="5" xfId="0" applyFont="1" applyNumberFormat="1" applyFill="1" applyBorder="1" applyAlignment="1">
      <alignment horizontal="center" vertical="center" wrapText="1"/>
    </xf>
    <xf numFmtId="3" fontId="26" fillId="3" borderId="0" xfId="0" applyFont="1" applyNumberFormat="1" applyFill="1" applyAlignment="1">
      <alignment vertical="center"/>
    </xf>
    <xf numFmtId="14" fontId="46" fillId="2" borderId="0" xfId="0" applyFont="1" applyNumberFormat="1" applyFill="1"/>
    <xf numFmtId="14" fontId="33" fillId="4" borderId="5" xfId="0" applyFont="1" applyNumberFormat="1" applyFill="1" applyBorder="1" applyAlignment="1">
      <alignment horizontal="center" vertical="center" wrapText="1"/>
    </xf>
    <xf numFmtId="4" fontId="3" fillId="2" borderId="0" xfId="0" applyFont="1" applyNumberForma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Font="1" applyNumberFormat="1" applyFill="1" applyAlignment="1">
      <alignment horizontal="left"/>
    </xf>
    <xf numFmtId="165" fontId="24" fillId="2" borderId="6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3" fontId="30" fillId="2" borderId="0" xfId="0" applyFont="1" applyNumberFormat="1" applyFill="1"/>
    <xf numFmtId="0" fontId="23" fillId="2" borderId="0" xfId="0" applyFont="1" applyFill="1" applyAlignment="1">
      <alignment horizontal="left"/>
    </xf>
    <xf numFmtId="4" fontId="23" fillId="2" borderId="0" xfId="0" applyFont="1" applyNumberFormat="1" applyFill="1" applyAlignment="1">
      <alignment horizontal="left"/>
    </xf>
    <xf numFmtId="3" fontId="24" fillId="0" borderId="0" xfId="0" applyFont="1" applyNumberFormat="1" applyAlignment="1">
      <alignment horizontal="center" vertical="center" wrapText="1"/>
    </xf>
    <xf numFmtId="165" fontId="24" fillId="0" borderId="0" xfId="0" applyFont="1" applyNumberFormat="1" applyAlignment="1">
      <alignment horizontal="center" vertical="center" wrapText="1"/>
    </xf>
    <xf numFmtId="3" fontId="24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14" fontId="33" fillId="4" borderId="11" xfId="0" applyFont="1" applyNumberForma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2" borderId="15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33" fillId="2" borderId="17" xfId="0" applyFont="1" applyFill="1" applyBorder="1" applyAlignment="1">
      <alignment horizontal="left" vertical="center"/>
    </xf>
    <xf numFmtId="0" fontId="33" fillId="2" borderId="18" xfId="0" applyFont="1" applyFill="1" applyBorder="1" applyAlignment="1">
      <alignment horizontal="left" vertical="center"/>
    </xf>
    <xf numFmtId="0" fontId="33" fillId="2" borderId="19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33" fillId="2" borderId="4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left" vertical="center"/>
    </xf>
    <xf numFmtId="0" fontId="33" fillId="2" borderId="21" xfId="0" applyFont="1" applyFill="1" applyBorder="1" applyAlignment="1">
      <alignment horizontal="left" vertical="center"/>
    </xf>
    <xf numFmtId="0" fontId="33" fillId="2" borderId="22" xfId="0" applyFont="1" applyFill="1" applyBorder="1" applyAlignment="1">
      <alignment horizontal="left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14" fontId="33" fillId="4" borderId="10" xfId="0" applyFont="1" applyNumberFormat="1" applyFill="1" applyBorder="1" applyAlignment="1">
      <alignment horizontal="center" vertical="center" wrapText="1"/>
    </xf>
    <xf numFmtId="14" fontId="33" fillId="4" borderId="2" xfId="0" applyFont="1" applyNumberFormat="1" applyFill="1" applyBorder="1" applyAlignment="1">
      <alignment horizontal="center" vertical="center" wrapText="1"/>
    </xf>
    <xf numFmtId="14" fontId="33" fillId="4" borderId="23" xfId="0" applyFont="1" applyNumberFormat="1" applyFill="1" applyBorder="1" applyAlignment="1">
      <alignment horizontal="center" vertical="center" wrapText="1"/>
    </xf>
    <xf numFmtId="14" fontId="33" fillId="2" borderId="23" xfId="0" applyFont="1" applyNumberFormat="1" applyFill="1" applyBorder="1" applyAlignment="1">
      <alignment horizontal="center" vertical="center" wrapText="1"/>
    </xf>
    <xf numFmtId="3" fontId="33" fillId="2" borderId="19" xfId="0" applyFont="1" applyNumberFormat="1" applyFill="1" applyBorder="1" applyAlignment="1">
      <alignment horizontal="center" vertical="center"/>
    </xf>
    <xf numFmtId="3" fontId="24" fillId="2" borderId="7" xfId="0" applyFont="1" applyNumberForma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/>
    </xf>
    <xf numFmtId="14" fontId="33" fillId="4" borderId="0" xfId="0" applyFont="1" applyNumberForma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/>
    </xf>
    <xf numFmtId="14" fontId="33" fillId="2" borderId="24" xfId="0" applyFont="1" applyNumberFormat="1" applyFill="1" applyBorder="1" applyAlignment="1">
      <alignment horizontal="center" vertical="center" wrapText="1"/>
    </xf>
    <xf numFmtId="3" fontId="46" fillId="2" borderId="0" xfId="0" applyFont="1" applyNumberFormat="1" applyFill="1"/>
    <xf numFmtId="4" fontId="33" fillId="2" borderId="0" xfId="0" applyFont="1" applyNumberFormat="1" applyFill="1" applyAlignment="1">
      <alignment horizontal="center" vertical="center"/>
    </xf>
    <xf numFmtId="3" fontId="33" fillId="2" borderId="3" xfId="0" applyFont="1" applyNumberFormat="1" applyFill="1" applyBorder="1" applyAlignment="1">
      <alignment horizontal="center" vertical="center"/>
    </xf>
    <xf numFmtId="164" fontId="33" fillId="2" borderId="18" xfId="0" applyFont="1" applyNumberFormat="1" applyFill="1" applyBorder="1" applyAlignment="1">
      <alignment horizontal="center" vertical="center" wrapText="1"/>
    </xf>
    <xf numFmtId="164" fontId="33" fillId="2" borderId="25" xfId="0" applyFont="1" applyNumberFormat="1" applyFill="1" applyBorder="1" applyAlignment="1">
      <alignment horizontal="center" vertical="center"/>
    </xf>
    <xf numFmtId="164" fontId="33" fillId="2" borderId="26" xfId="0" applyFont="1" applyNumberFormat="1" applyFill="1" applyBorder="1" applyAlignment="1">
      <alignment horizontal="center" vertical="center" wrapText="1"/>
    </xf>
    <xf numFmtId="164" fontId="33" fillId="2" borderId="27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right" vertical="center"/>
    </xf>
    <xf numFmtId="3" fontId="47" fillId="2" borderId="0" xfId="0" applyFont="1" applyNumberFormat="1" applyFill="1" applyAlignment="1">
      <alignment horizontal="center" vertical="center"/>
    </xf>
    <xf numFmtId="164" fontId="47" fillId="2" borderId="0" xfId="0" applyFont="1" applyNumberFormat="1" applyFill="1" applyAlignment="1">
      <alignment horizontal="center" vertical="center" wrapText="1"/>
    </xf>
    <xf numFmtId="4" fontId="45" fillId="2" borderId="0" xfId="0" applyFont="1" applyNumberFormat="1" applyFill="1" applyAlignment="1">
      <alignment horizontal="center" vertical="center" wrapText="1"/>
    </xf>
    <xf numFmtId="0" fontId="48" fillId="2" borderId="0" xfId="0" applyFont="1" applyFill="1"/>
    <xf numFmtId="14" fontId="33" fillId="2" borderId="11" xfId="0" applyFont="1" applyNumberFormat="1" applyFill="1" applyBorder="1" applyAlignment="1">
      <alignment horizontal="center" vertical="center" wrapText="1"/>
    </xf>
    <xf numFmtId="164" fontId="33" fillId="2" borderId="4" xfId="0" applyFont="1" applyNumberFormat="1" applyFill="1" applyBorder="1" applyAlignment="1">
      <alignment horizontal="center" vertical="center" wrapText="1"/>
    </xf>
    <xf numFmtId="4" fontId="33" fillId="2" borderId="0" xfId="0" applyFont="1" applyNumberFormat="1" applyFill="1" applyAlignment="1">
      <alignment horizontal="right" vertical="center"/>
    </xf>
    <xf numFmtId="0" fontId="42" fillId="2" borderId="0" xfId="0" applyFont="1" applyFill="1" applyAlignment="1">
      <alignment horizontal="left" vertical="center"/>
    </xf>
    <xf numFmtId="3" fontId="42" fillId="2" borderId="0" xfId="0" applyFont="1" applyNumberFormat="1" applyFill="1" applyAlignment="1">
      <alignment horizontal="left" vertical="center"/>
    </xf>
    <xf numFmtId="3" fontId="24" fillId="2" borderId="20" xfId="0" applyFont="1" applyNumberFormat="1" applyFill="1" applyBorder="1" applyAlignment="1">
      <alignment horizontal="center" vertical="center" wrapText="1"/>
    </xf>
    <xf numFmtId="3" fontId="24" fillId="2" borderId="7" xfId="0" applyFont="1" applyNumberFormat="1" applyFill="1" applyBorder="1" applyAlignment="1">
      <alignment horizontal="center" vertical="center"/>
    </xf>
    <xf numFmtId="3" fontId="33" fillId="3" borderId="19" xfId="0" applyFont="1" applyNumberFormat="1" applyFill="1" applyBorder="1" applyAlignment="1">
      <alignment horizontal="center" vertical="center"/>
    </xf>
    <xf numFmtId="14" fontId="33" fillId="4" borderId="28" xfId="0" applyFont="1" applyNumberFormat="1" applyFill="1" applyBorder="1" applyAlignment="1">
      <alignment horizontal="center" vertical="center"/>
    </xf>
    <xf numFmtId="14" fontId="33" fillId="4" borderId="27" xfId="0" applyFont="1" applyNumberFormat="1" applyFill="1" applyBorder="1" applyAlignment="1">
      <alignment horizontal="center" vertical="center"/>
    </xf>
    <xf numFmtId="14" fontId="33" fillId="4" borderId="29" xfId="0" applyFont="1" applyNumberFormat="1" applyFill="1" applyBorder="1" applyAlignment="1">
      <alignment horizontal="center" vertical="center"/>
    </xf>
    <xf numFmtId="14" fontId="33" fillId="4" borderId="30" xfId="0" applyFont="1" applyNumberFormat="1" applyFill="1" applyBorder="1" applyAlignment="1">
      <alignment horizontal="center" vertical="center" wrapText="1"/>
    </xf>
    <xf numFmtId="14" fontId="33" fillId="4" borderId="31" xfId="0" applyFont="1" applyNumberFormat="1" applyFill="1" applyBorder="1" applyAlignment="1">
      <alignment horizontal="center" vertical="center" wrapText="1"/>
    </xf>
    <xf numFmtId="14" fontId="33" fillId="4" borderId="32" xfId="0" applyFont="1" applyNumberFormat="1" applyFill="1" applyBorder="1" applyAlignment="1">
      <alignment horizontal="center" vertical="center" wrapText="1"/>
    </xf>
    <xf numFmtId="14" fontId="33" fillId="4" borderId="16" xfId="0" applyFont="1" applyNumberFormat="1" applyFill="1" applyBorder="1" applyAlignment="1">
      <alignment horizontal="center" vertical="center" wrapText="1"/>
    </xf>
    <xf numFmtId="14" fontId="33" fillId="4" borderId="17" xfId="0" applyFont="1" applyNumberFormat="1" applyFill="1" applyBorder="1" applyAlignment="1">
      <alignment horizontal="center" vertical="center" wrapText="1"/>
    </xf>
    <xf numFmtId="14" fontId="33" fillId="4" borderId="18" xfId="0" applyFont="1" applyNumberForma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14" fontId="33" fillId="4" borderId="7" xfId="0" applyFont="1" applyNumberFormat="1" applyFill="1" applyBorder="1" applyAlignment="1">
      <alignment horizontal="center" vertical="center" wrapText="1"/>
    </xf>
    <xf numFmtId="14" fontId="33" fillId="4" borderId="15" xfId="0" applyFont="1" applyNumberFormat="1" applyFill="1" applyBorder="1" applyAlignment="1">
      <alignment horizontal="center" vertical="center" wrapText="1"/>
    </xf>
    <xf numFmtId="164" fontId="34" fillId="2" borderId="0" xfId="0" applyFont="1" applyNumberFormat="1" applyFill="1" applyAlignment="1">
      <alignment vertical="center"/>
    </xf>
    <xf numFmtId="164" fontId="34" fillId="2" borderId="0" xfId="0" applyFont="1" applyNumberFormat="1" applyFill="1" applyAlignment="1">
      <alignment horizontal="center" vertical="center"/>
    </xf>
    <xf numFmtId="3" fontId="33" fillId="2" borderId="20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 wrapText="1"/>
    </xf>
    <xf numFmtId="164" fontId="33" fillId="2" borderId="0" xfId="0" applyFont="1" applyNumberFormat="1" applyFill="1" applyAlignment="1">
      <alignment horizontal="center" vertical="center" wrapText="1"/>
    </xf>
    <xf numFmtId="3" fontId="33" fillId="2" borderId="33" xfId="0" applyFont="1" applyNumberFormat="1" applyFill="1" applyBorder="1" applyAlignment="1">
      <alignment horizontal="center" vertical="center"/>
    </xf>
    <xf numFmtId="3" fontId="33" fillId="2" borderId="34" xfId="0" applyFont="1" applyNumberFormat="1" applyFill="1" applyBorder="1" applyAlignment="1">
      <alignment horizontal="center" vertical="center" wrapText="1"/>
    </xf>
    <xf numFmtId="3" fontId="33" fillId="2" borderId="35" xfId="0" applyFont="1" applyNumberFormat="1" applyFill="1" applyBorder="1" applyAlignment="1">
      <alignment horizontal="center" vertical="center" wrapText="1"/>
    </xf>
    <xf numFmtId="164" fontId="33" fillId="2" borderId="15" xfId="0" applyFont="1" applyNumberFormat="1" applyFill="1" applyBorder="1" applyAlignment="1">
      <alignment horizontal="center" vertical="center" wrapText="1"/>
    </xf>
    <xf numFmtId="3" fontId="24" fillId="2" borderId="21" xfId="0" applyFont="1" applyNumberFormat="1" applyFill="1" applyBorder="1" applyAlignment="1">
      <alignment horizontal="center" vertical="center" wrapText="1"/>
    </xf>
    <xf numFmtId="164" fontId="33" fillId="2" borderId="22" xfId="0" applyFont="1" applyNumberFormat="1" applyFill="1" applyBorder="1" applyAlignment="1">
      <alignment horizontal="center" vertical="center" wrapText="1"/>
    </xf>
    <xf numFmtId="0" fontId="40" fillId="2" borderId="0" xfId="0" applyFont="1" applyFill="1"/>
    <xf numFmtId="0" fontId="46" fillId="2" borderId="0" xfId="0" applyFont="1" applyFill="1"/>
    <xf numFmtId="0" fontId="46" fillId="2" borderId="36" xfId="0" applyFont="1" applyFill="1" applyBorder="1"/>
    <xf numFmtId="3" fontId="3" fillId="2" borderId="1" xfId="0" applyFont="1" applyNumberFormat="1" applyFill="1" applyBorder="1"/>
    <xf numFmtId="3" fontId="35" fillId="2" borderId="0" xfId="0" applyFont="1" applyNumberFormat="1" applyFill="1" applyAlignment="1">
      <alignment horizontal="left" vertical="center"/>
    </xf>
    <xf numFmtId="3" fontId="24" fillId="2" borderId="16" xfId="0" applyFont="1" applyNumberFormat="1" applyFill="1" applyBorder="1" applyAlignment="1">
      <alignment horizontal="center" vertical="center" wrapText="1"/>
    </xf>
    <xf numFmtId="164" fontId="24" fillId="2" borderId="17" xfId="0" applyFont="1" applyNumberFormat="1" applyFill="1" applyBorder="1" applyAlignment="1">
      <alignment horizontal="center" vertical="center" wrapText="1"/>
    </xf>
    <xf numFmtId="164" fontId="33" fillId="3" borderId="37" xfId="0" applyFont="1" applyNumberFormat="1" applyFill="1" applyBorder="1" applyAlignment="1">
      <alignment horizontal="center" vertical="center"/>
    </xf>
    <xf numFmtId="3" fontId="33" fillId="2" borderId="38" xfId="0" applyFont="1" applyNumberFormat="1" applyFill="1" applyBorder="1" applyAlignment="1">
      <alignment horizontal="center" vertical="center" wrapText="1"/>
    </xf>
    <xf numFmtId="164" fontId="22" fillId="2" borderId="0" xfId="0" applyFont="1" applyNumberFormat="1" applyFill="1" applyAlignment="1">
      <alignment vertical="center"/>
    </xf>
    <xf numFmtId="14" fontId="33" fillId="4" borderId="10" xfId="0" applyFont="1" applyNumberFormat="1" applyFill="1" applyBorder="1" applyAlignment="1">
      <alignment vertical="center" wrapText="1"/>
    </xf>
    <xf numFmtId="164" fontId="24" fillId="2" borderId="21" xfId="0" applyFont="1" applyNumberFormat="1" applyFill="1" applyBorder="1" applyAlignment="1">
      <alignment horizontal="center" vertical="center" wrapText="1"/>
    </xf>
    <xf numFmtId="3" fontId="22" fillId="2" borderId="0" xfId="0" applyFont="1" applyNumberFormat="1" applyFill="1" applyAlignment="1">
      <alignment vertical="center"/>
    </xf>
    <xf numFmtId="14" fontId="33" fillId="4" borderId="39" xfId="0" applyFont="1" applyNumberFormat="1" applyFill="1" applyBorder="1" applyAlignment="1">
      <alignment horizontal="center" vertical="center" wrapText="1"/>
    </xf>
    <xf numFmtId="14" fontId="33" fillId="4" borderId="40" xfId="0" applyFont="1" applyNumberFormat="1" applyFill="1" applyBorder="1" applyAlignment="1">
      <alignment horizontal="center" vertical="center" wrapText="1"/>
    </xf>
    <xf numFmtId="14" fontId="33" fillId="4" borderId="41" xfId="0" applyFont="1" applyNumberFormat="1" applyFill="1" applyBorder="1" applyAlignment="1">
      <alignment horizontal="center" vertical="center" wrapText="1"/>
    </xf>
    <xf numFmtId="14" fontId="33" fillId="4" borderId="42" xfId="0" applyFont="1" applyNumberFormat="1" applyFill="1" applyBorder="1" applyAlignment="1">
      <alignment horizontal="center" vertical="center" wrapText="1"/>
    </xf>
    <xf numFmtId="14" fontId="33" fillId="4" borderId="43" xfId="0" applyFont="1" applyNumberForma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left" vertical="center"/>
    </xf>
    <xf numFmtId="0" fontId="33" fillId="2" borderId="45" xfId="0" applyFont="1" applyFill="1" applyBorder="1" applyAlignment="1">
      <alignment horizontal="left" vertical="center"/>
    </xf>
    <xf numFmtId="0" fontId="33" fillId="2" borderId="46" xfId="0" applyFont="1" applyFill="1" applyBorder="1" applyAlignment="1">
      <alignment horizontal="left" vertical="center"/>
    </xf>
    <xf numFmtId="3" fontId="33" fillId="3" borderId="19" xfId="0" applyFont="1" applyNumberFormat="1" applyFill="1" applyBorder="1" applyAlignment="1">
      <alignment horizontal="left" vertical="center"/>
    </xf>
    <xf numFmtId="3" fontId="33" fillId="3" borderId="4" xfId="0" applyFont="1" applyNumberFormat="1" applyFill="1" applyBorder="1" applyAlignment="1">
      <alignment horizontal="left" vertical="center"/>
    </xf>
    <xf numFmtId="164" fontId="33" fillId="2" borderId="4" xfId="0" applyFont="1" applyNumberFormat="1" applyFill="1" applyBorder="1" applyAlignment="1">
      <alignment horizontal="center" vertical="center"/>
    </xf>
    <xf numFmtId="164" fontId="24" fillId="2" borderId="47" xfId="0" applyFont="1" applyNumberFormat="1" applyFill="1" applyBorder="1" applyAlignment="1">
      <alignment horizontal="center" vertical="center" wrapText="1"/>
    </xf>
    <xf numFmtId="3" fontId="24" fillId="2" borderId="35" xfId="0" applyFont="1" applyNumberFormat="1" applyFill="1" applyBorder="1" applyAlignment="1">
      <alignment horizontal="center" vertical="center"/>
    </xf>
    <xf numFmtId="164" fontId="33" fillId="2" borderId="3" xfId="0" applyFont="1" applyNumberFormat="1" applyFill="1" applyBorder="1" applyAlignment="1">
      <alignment horizontal="center" vertical="center"/>
    </xf>
    <xf numFmtId="3" fontId="33" fillId="3" borderId="33" xfId="0" applyFont="1" applyNumberFormat="1" applyFill="1" applyBorder="1" applyAlignment="1">
      <alignment horizontal="center" vertical="center"/>
    </xf>
    <xf numFmtId="164" fontId="33" fillId="2" borderId="37" xfId="0" applyFont="1" applyNumberForma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4" fontId="33" fillId="2" borderId="21" xfId="0" applyFont="1" applyNumberFormat="1" applyFill="1" applyBorder="1" applyAlignment="1">
      <alignment horizontal="center" vertical="center" wrapText="1"/>
    </xf>
    <xf numFmtId="3" fontId="33" fillId="2" borderId="48" xfId="0" applyFont="1" applyNumberFormat="1" applyFill="1" applyBorder="1" applyAlignment="1">
      <alignment horizontal="center" vertical="center" wrapText="1"/>
    </xf>
    <xf numFmtId="3" fontId="33" fillId="2" borderId="6" xfId="0" applyFont="1" applyNumberFormat="1" applyFill="1" applyBorder="1" applyAlignment="1">
      <alignment horizontal="center" vertical="center" wrapText="1"/>
    </xf>
    <xf numFmtId="3" fontId="33" fillId="2" borderId="49" xfId="0" applyFont="1" applyNumberFormat="1" applyFill="1" applyBorder="1" applyAlignment="1">
      <alignment horizontal="center" vertical="center"/>
    </xf>
    <xf numFmtId="164" fontId="33" fillId="2" borderId="47" xfId="0" applyFont="1" applyNumberFormat="1" applyFill="1" applyBorder="1" applyAlignment="1">
      <alignment horizontal="center" vertical="center" wrapText="1"/>
    </xf>
    <xf numFmtId="0" fontId="43" fillId="2" borderId="36" xfId="0" applyFont="1" applyFill="1" applyBorder="1" applyAlignment="1">
      <alignment vertical="center"/>
    </xf>
    <xf numFmtId="14" fontId="33" fillId="2" borderId="2" xfId="0" applyFont="1" applyNumberFormat="1" applyFill="1" applyBorder="1" applyAlignment="1">
      <alignment horizontal="center" vertical="center"/>
    </xf>
    <xf numFmtId="14" fontId="33" fillId="2" borderId="24" xfId="0" applyFont="1" applyNumberFormat="1" applyFill="1" applyBorder="1" applyAlignment="1">
      <alignment horizontal="center" vertical="center"/>
    </xf>
    <xf numFmtId="14" fontId="33" fillId="2" borderId="23" xfId="0" applyFont="1" applyNumberFormat="1" applyFill="1" applyBorder="1" applyAlignment="1">
      <alignment horizontal="center" vertical="center"/>
    </xf>
    <xf numFmtId="14" fontId="49" fillId="4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vertical="center"/>
    </xf>
    <xf numFmtId="3" fontId="24" fillId="2" borderId="0" xfId="0" applyFont="1" applyNumberFormat="1" applyFill="1" applyAlignment="1">
      <alignment vertical="center"/>
    </xf>
    <xf numFmtId="3" fontId="6" fillId="2" borderId="0" xfId="0" applyFont="1" applyNumberFormat="1" applyFill="1"/>
    <xf numFmtId="0" fontId="6" fillId="0" borderId="0" xfId="0" applyFont="1" applyAlignment="1">
      <alignment horizontal="center"/>
    </xf>
    <xf numFmtId="164" fontId="24" fillId="2" borderId="0" xfId="0" applyFont="1" applyNumberFormat="1" applyFill="1" applyAlignment="1">
      <alignment vertical="center"/>
    </xf>
    <xf numFmtId="14" fontId="49" fillId="4" borderId="0" xfId="0" applyFont="1" applyNumberFormat="1" applyFill="1" applyAlignment="1">
      <alignment horizontal="left" vertical="center"/>
    </xf>
    <xf numFmtId="14" fontId="49" fillId="4" borderId="0" xfId="0" applyFont="1" applyNumberFormat="1" applyFill="1" applyAlignment="1">
      <alignment vertical="center" wrapText="1"/>
    </xf>
    <xf numFmtId="3" fontId="33" fillId="2" borderId="26" xfId="0" applyFont="1" applyNumberFormat="1" applyFill="1" applyBorder="1" applyAlignment="1">
      <alignment horizontal="center" vertical="center" wrapText="1"/>
    </xf>
    <xf numFmtId="14" fontId="49" fillId="4" borderId="28" xfId="0" applyFont="1" applyNumberFormat="1" applyFill="1" applyBorder="1" applyAlignment="1">
      <alignment horizontal="center" vertical="center" wrapText="1"/>
    </xf>
    <xf numFmtId="14" fontId="49" fillId="4" borderId="27" xfId="0" applyFont="1" applyNumberFormat="1" applyFill="1" applyBorder="1" applyAlignment="1">
      <alignment horizontal="center" vertical="center" wrapText="1"/>
    </xf>
    <xf numFmtId="14" fontId="49" fillId="4" borderId="29" xfId="0" applyFont="1" applyNumberFormat="1" applyFill="1" applyBorder="1" applyAlignment="1">
      <alignment horizontal="center" vertical="center" wrapText="1"/>
    </xf>
    <xf numFmtId="14" fontId="33" fillId="4" borderId="50" xfId="0" applyFont="1" applyNumberFormat="1" applyFill="1" applyBorder="1" applyAlignment="1">
      <alignment horizontal="center" vertical="center" wrapText="1"/>
    </xf>
    <xf numFmtId="3" fontId="24" fillId="2" borderId="34" xfId="0" applyFont="1" applyNumberFormat="1" applyFill="1" applyBorder="1" applyAlignment="1">
      <alignment horizontal="center" vertical="center" wrapText="1"/>
    </xf>
    <xf numFmtId="3" fontId="24" fillId="2" borderId="20" xfId="0" applyFont="1" applyNumberFormat="1" applyFill="1" applyBorder="1" applyAlignment="1">
      <alignment horizontal="center" vertical="center"/>
    </xf>
    <xf numFmtId="3" fontId="33" fillId="3" borderId="25" xfId="0" applyFont="1" applyNumberFormat="1" applyFill="1" applyBorder="1" applyAlignment="1">
      <alignment horizontal="center" vertical="center"/>
    </xf>
    <xf numFmtId="164" fontId="33" fillId="2" borderId="15" xfId="0" applyFont="1" applyNumberFormat="1" applyFill="1" applyBorder="1" applyAlignment="1">
      <alignment horizontal="center" vertical="center"/>
    </xf>
    <xf numFmtId="164" fontId="33" fillId="3" borderId="4" xfId="0" applyFont="1" applyNumberFormat="1" applyFill="1" applyBorder="1" applyAlignment="1">
      <alignment horizontal="center" vertical="center"/>
    </xf>
    <xf numFmtId="3" fontId="33" fillId="2" borderId="27" xfId="0" applyFont="1" applyNumberFormat="1" applyFill="1" applyBorder="1" applyAlignment="1">
      <alignment horizontal="center" vertical="center"/>
    </xf>
    <xf numFmtId="3" fontId="40" fillId="2" borderId="0" xfId="0" applyFont="1" applyNumberFormat="1" applyFill="1"/>
    <xf numFmtId="3" fontId="33" fillId="3" borderId="4" xfId="0" applyFont="1" applyNumberFormat="1" applyFill="1" applyBorder="1" applyAlignment="1">
      <alignment horizontal="center" vertical="center"/>
    </xf>
    <xf numFmtId="3" fontId="33" fillId="2" borderId="22" xfId="0" applyFont="1" applyNumberFormat="1" applyFill="1" applyBorder="1" applyAlignment="1">
      <alignment horizontal="center" vertical="center" wrapText="1"/>
    </xf>
    <xf numFmtId="0" fontId="33" fillId="2" borderId="0" xfId="0" applyFont="1" applyFill="1"/>
    <xf numFmtId="3" fontId="33" fillId="2" borderId="15" xfId="0" applyFont="1" applyNumberFormat="1" applyFill="1" applyBorder="1" applyAlignment="1">
      <alignment horizontal="center" vertical="center" wrapText="1"/>
    </xf>
    <xf numFmtId="3" fontId="33" fillId="2" borderId="18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horizontal="center"/>
    </xf>
    <xf numFmtId="164" fontId="33" fillId="2" borderId="0" xfId="0" applyFont="1" applyNumberFormat="1" applyFill="1" applyAlignment="1">
      <alignment horizontal="center"/>
    </xf>
    <xf numFmtId="14" fontId="33" fillId="4" borderId="51" xfId="0" applyFont="1" applyNumberFormat="1" applyFill="1" applyBorder="1" applyAlignment="1">
      <alignment horizontal="center" vertical="center" wrapText="1"/>
    </xf>
    <xf numFmtId="14" fontId="33" fillId="4" borderId="52" xfId="0" applyFont="1" applyNumberFormat="1" applyFill="1" applyBorder="1" applyAlignment="1">
      <alignment horizontal="center" vertical="center" wrapText="1"/>
    </xf>
    <xf numFmtId="14" fontId="33" fillId="4" borderId="53" xfId="0" applyFont="1" applyNumberFormat="1" applyFill="1" applyBorder="1" applyAlignment="1">
      <alignment horizontal="center" vertical="center" wrapText="1"/>
    </xf>
    <xf numFmtId="14" fontId="33" fillId="4" borderId="54" xfId="0" applyFont="1" applyNumberFormat="1" applyFill="1" applyBorder="1" applyAlignment="1">
      <alignment horizontal="center" vertical="center" wrapText="1"/>
    </xf>
    <xf numFmtId="164" fontId="24" fillId="2" borderId="55" xfId="0" applyFont="1" applyNumberFormat="1" applyFill="1" applyBorder="1" applyAlignment="1">
      <alignment horizontal="center" vertical="center" wrapText="1"/>
    </xf>
    <xf numFmtId="164" fontId="24" fillId="2" borderId="22" xfId="0" applyFont="1" applyNumberFormat="1" applyFill="1" applyBorder="1" applyAlignment="1">
      <alignment horizontal="center" vertical="center" wrapText="1"/>
    </xf>
    <xf numFmtId="164" fontId="24" fillId="2" borderId="15" xfId="0" applyFont="1" applyNumberFormat="1" applyFill="1" applyBorder="1" applyAlignment="1">
      <alignment horizontal="center" vertical="center" wrapText="1"/>
    </xf>
    <xf numFmtId="3" fontId="33" fillId="2" borderId="27" xfId="0" applyFont="1" applyNumberFormat="1" applyFill="1" applyBorder="1" applyAlignment="1">
      <alignment horizontal="center" vertical="center" wrapText="1"/>
    </xf>
    <xf numFmtId="14" fontId="33" fillId="4" borderId="28" xfId="0" applyFont="1" applyNumberFormat="1" applyFill="1" applyBorder="1" applyAlignment="1">
      <alignment horizontal="center" vertical="center" wrapText="1"/>
    </xf>
    <xf numFmtId="14" fontId="33" fillId="4" borderId="27" xfId="0" applyFont="1" applyNumberFormat="1" applyFill="1" applyBorder="1" applyAlignment="1">
      <alignment horizontal="center" vertical="center" wrapText="1"/>
    </xf>
    <xf numFmtId="14" fontId="33" fillId="4" borderId="29" xfId="0" applyFont="1" applyNumberFormat="1" applyFill="1" applyBorder="1" applyAlignment="1">
      <alignment horizontal="center" vertical="center" wrapText="1"/>
    </xf>
    <xf numFmtId="14" fontId="33" fillId="4" borderId="24" xfId="0" applyFont="1" applyNumberFormat="1" applyFill="1" applyBorder="1" applyAlignment="1">
      <alignment horizontal="center" vertical="center" wrapText="1"/>
    </xf>
    <xf numFmtId="0" fontId="8" fillId="2" borderId="1" xfId="0" applyFont="1" applyFill="1" applyBorder="1"/>
    <xf numFmtId="3" fontId="33" fillId="4" borderId="25" xfId="0" applyFont="1" applyNumberForma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164" fontId="33" fillId="3" borderId="0" xfId="0" applyFont="1" applyNumberFormat="1" applyFill="1" applyAlignment="1">
      <alignment horizontal="center" vertical="center"/>
    </xf>
    <xf numFmtId="3" fontId="33" fillId="4" borderId="0" xfId="0" applyFont="1" applyNumberFormat="1" applyFill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164" fontId="24" fillId="2" borderId="0" xfId="0" applyFont="1" applyNumberFormat="1" applyFill="1" applyAlignment="1">
      <alignment horizontal="center" vertical="center"/>
    </xf>
    <xf numFmtId="164" fontId="33" fillId="3" borderId="3" xfId="0" applyFont="1" applyNumberFormat="1" applyFill="1" applyBorder="1" applyAlignment="1">
      <alignment horizontal="center" vertical="center"/>
    </xf>
    <xf numFmtId="164" fontId="50" fillId="2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vertical="center"/>
    </xf>
    <xf numFmtId="0" fontId="36" fillId="0" borderId="0" xfId="0" applyFont="1"/>
    <xf numFmtId="0" fontId="37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horizontal="center" vertical="center"/>
    </xf>
    <xf numFmtId="0" fontId="35" fillId="2" borderId="0" xfId="0" applyFont="1" applyFill="1"/>
    <xf numFmtId="164" fontId="34" fillId="2" borderId="0" xfId="0" applyFont="1" applyNumberFormat="1" applyFill="1" applyAlignment="1">
      <alignment vertical="center" wrapText="1"/>
    </xf>
    <xf numFmtId="14" fontId="33" fillId="4" borderId="8" xfId="0" applyFont="1" applyNumberFormat="1" applyFill="1" applyBorder="1" applyAlignment="1">
      <alignment horizontal="center" vertical="center" wrapText="1"/>
    </xf>
    <xf numFmtId="3" fontId="33" fillId="2" borderId="25" xfId="0" applyFont="1" applyNumberFormat="1" applyFill="1" applyBorder="1" applyAlignment="1">
      <alignment horizontal="center" vertical="center"/>
    </xf>
    <xf numFmtId="14" fontId="33" fillId="4" borderId="56" xfId="0" applyFont="1" applyNumberFormat="1" applyFill="1" applyBorder="1" applyAlignment="1">
      <alignment horizontal="center" vertical="center" wrapText="1"/>
    </xf>
    <xf numFmtId="3" fontId="33" fillId="2" borderId="21" xfId="0" applyFont="1" applyNumberFormat="1" applyFill="1" applyBorder="1" applyAlignment="1">
      <alignment horizontal="center" vertical="center" wrapText="1"/>
    </xf>
    <xf numFmtId="14" fontId="33" fillId="2" borderId="0" xfId="0" applyFont="1" applyNumberFormat="1" applyFill="1" applyAlignment="1">
      <alignment vertical="center" wrapText="1"/>
    </xf>
    <xf numFmtId="3" fontId="24" fillId="2" borderId="38" xfId="0" applyFont="1" applyNumberFormat="1" applyFill="1" applyBorder="1" applyAlignment="1">
      <alignment horizontal="center" vertical="center"/>
    </xf>
    <xf numFmtId="3" fontId="33" fillId="2" borderId="35" xfId="0" applyFont="1" applyNumberFormat="1" applyFill="1" applyBorder="1" applyAlignment="1">
      <alignment horizontal="center" vertical="center"/>
    </xf>
    <xf numFmtId="3" fontId="33" fillId="3" borderId="49" xfId="0" applyFont="1" applyNumberFormat="1" applyFill="1" applyBorder="1" applyAlignment="1">
      <alignment horizontal="center" vertical="center"/>
    </xf>
    <xf numFmtId="14" fontId="33" fillId="4" borderId="12" xfId="0" applyFont="1" applyNumberFormat="1" applyFill="1" applyBorder="1" applyAlignment="1">
      <alignment horizontal="center" vertical="center" wrapText="1"/>
    </xf>
    <xf numFmtId="14" fontId="33" fillId="4" borderId="13" xfId="0" applyFont="1" applyNumberFormat="1" applyFill="1" applyBorder="1" applyAlignment="1">
      <alignment horizontal="center" vertical="center" wrapText="1"/>
    </xf>
    <xf numFmtId="14" fontId="33" fillId="4" borderId="14" xfId="0" applyFont="1" applyNumberFormat="1" applyFill="1" applyBorder="1" applyAlignment="1">
      <alignment horizontal="center" vertical="center" wrapText="1"/>
    </xf>
    <xf numFmtId="14" fontId="33" fillId="4" borderId="9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/>
    </xf>
    <xf numFmtId="3" fontId="33" fillId="2" borderId="16" xfId="0" applyFont="1" applyNumberFormat="1" applyFill="1" applyBorder="1" applyAlignment="1">
      <alignment horizontal="center" vertical="center" wrapText="1"/>
    </xf>
    <xf numFmtId="3" fontId="33" fillId="3" borderId="20" xfId="0" applyFont="1" applyNumberFormat="1" applyFill="1" applyBorder="1" applyAlignment="1">
      <alignment horizontal="center" vertical="center"/>
    </xf>
    <xf numFmtId="164" fontId="33" fillId="2" borderId="22" xfId="0" applyFont="1" applyNumberFormat="1" applyFill="1" applyBorder="1" applyAlignment="1">
      <alignment horizontal="center" vertical="center"/>
    </xf>
    <xf numFmtId="3" fontId="33" fillId="2" borderId="21" xfId="0" applyFont="1" applyNumberFormat="1" applyFill="1" applyBorder="1" applyAlignment="1">
      <alignment horizontal="center" vertical="center"/>
    </xf>
    <xf numFmtId="164" fontId="33" fillId="2" borderId="21" xfId="0" applyFont="1" applyNumberFormat="1" applyFill="1" applyBorder="1" applyAlignment="1">
      <alignment horizontal="center" vertical="center"/>
    </xf>
    <xf numFmtId="3" fontId="33" fillId="3" borderId="7" xfId="0" applyFont="1" applyNumberFormat="1" applyFill="1" applyBorder="1" applyAlignment="1">
      <alignment horizontal="center" vertical="center"/>
    </xf>
    <xf numFmtId="14" fontId="33" fillId="4" borderId="47" xfId="0" applyFont="1" applyNumberFormat="1" applyFill="1" applyBorder="1" applyAlignment="1">
      <alignment horizontal="center" vertical="center" wrapText="1"/>
    </xf>
    <xf numFmtId="14" fontId="33" fillId="4" borderId="57" xfId="0" applyFont="1" applyNumberFormat="1" applyFill="1" applyBorder="1" applyAlignment="1">
      <alignment horizontal="center" vertical="center" wrapText="1"/>
    </xf>
    <xf numFmtId="14" fontId="33" fillId="4" borderId="48" xfId="0" applyFont="1" applyNumberFormat="1" applyFill="1" applyBorder="1" applyAlignment="1">
      <alignment horizontal="center" vertical="center" wrapText="1"/>
    </xf>
    <xf numFmtId="164" fontId="24" fillId="2" borderId="18" xfId="0" applyFont="1" applyNumberFormat="1" applyFill="1" applyBorder="1" applyAlignment="1">
      <alignment horizontal="center" vertical="center" wrapText="1"/>
    </xf>
    <xf numFmtId="164" fontId="33" fillId="2" borderId="46" xfId="0" applyFont="1" applyNumberFormat="1" applyFill="1" applyBorder="1" applyAlignment="1">
      <alignment horizontal="center" vertical="center" wrapText="1"/>
    </xf>
    <xf numFmtId="2" fontId="33" fillId="2" borderId="26" xfId="0" applyFont="1" applyNumberFormat="1" applyFill="1" applyBorder="1" applyAlignment="1">
      <alignment horizontal="center" vertical="center"/>
    </xf>
    <xf numFmtId="2" fontId="33" fillId="2" borderId="27" xfId="0" applyFont="1" applyNumberFormat="1" applyFill="1" applyBorder="1" applyAlignment="1">
      <alignment horizontal="center" vertical="center"/>
    </xf>
    <xf numFmtId="2" fontId="33" fillId="2" borderId="29" xfId="0" applyFont="1" applyNumberFormat="1" applyFill="1" applyBorder="1" applyAlignment="1">
      <alignment horizontal="center" vertical="center"/>
    </xf>
    <xf numFmtId="2" fontId="33" fillId="2" borderId="3" xfId="0" applyFont="1" applyNumberFormat="1" applyFill="1" applyBorder="1" applyAlignment="1">
      <alignment horizontal="center" vertical="center"/>
    </xf>
    <xf numFmtId="2" fontId="33" fillId="2" borderId="0" xfId="0" applyFont="1" applyNumberFormat="1" applyFill="1" applyAlignment="1">
      <alignment horizontal="center" vertical="center"/>
    </xf>
    <xf numFmtId="2" fontId="33" fillId="2" borderId="21" xfId="0" applyFont="1" applyNumberForma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4" fontId="38" fillId="2" borderId="0" xfId="0" applyFont="1" applyNumberFormat="1" applyFill="1" applyAlignment="1">
      <alignment vertical="center"/>
    </xf>
    <xf numFmtId="14" fontId="37" fillId="2" borderId="0" xfId="0" applyFont="1" applyNumberFormat="1" applyFill="1" applyAlignment="1">
      <alignment horizontal="center" vertical="center" wrapText="1"/>
    </xf>
    <xf numFmtId="3" fontId="30" fillId="2" borderId="0" xfId="0" applyFont="1" applyNumberFormat="1" applyFill="1" applyAlignment="1">
      <alignment horizontal="center" vertical="center"/>
    </xf>
    <xf numFmtId="164" fontId="36" fillId="0" borderId="0" xfId="0" applyFont="1" applyNumberFormat="1" applyAlignment="1">
      <alignment horizontal="center"/>
    </xf>
    <xf numFmtId="164" fontId="33" fillId="3" borderId="0" xfId="0" applyFont="1" applyNumberFormat="1" applyFill="1" applyAlignment="1">
      <alignment horizontal="left" vertical="center"/>
    </xf>
    <xf numFmtId="164" fontId="3" fillId="2" borderId="0" xfId="0" applyFont="1" applyNumberFormat="1" applyFill="1"/>
    <xf numFmtId="164" fontId="30" fillId="2" borderId="0" xfId="0" applyFont="1" applyNumberFormat="1" applyFill="1" applyAlignment="1">
      <alignment horizontal="center" vertical="center" wrapText="1"/>
    </xf>
    <xf numFmtId="4" fontId="37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horizontal="center" vertical="center" wrapText="1"/>
    </xf>
    <xf numFmtId="164" fontId="23" fillId="2" borderId="0" xfId="0" applyFont="1" applyNumberFormat="1" applyFill="1"/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0" fontId="43" fillId="0" borderId="0" xfId="0" applyFont="1" applyAlignment="1">
      <alignment vertical="center"/>
    </xf>
    <xf numFmtId="3" fontId="33" fillId="2" borderId="26" xfId="0" applyFont="1" applyNumberFormat="1" applyFill="1" applyBorder="1" applyAlignment="1">
      <alignment horizontal="center" vertical="center"/>
    </xf>
    <xf numFmtId="3" fontId="33" fillId="2" borderId="29" xfId="0" applyFont="1" applyNumberForma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center"/>
    </xf>
    <xf numFmtId="0" fontId="33" fillId="2" borderId="27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vertical="center"/>
    </xf>
    <xf numFmtId="0" fontId="33" fillId="2" borderId="21" xfId="0" applyFont="1" applyFill="1" applyBorder="1" applyAlignment="1">
      <alignment vertical="center"/>
    </xf>
    <xf numFmtId="0" fontId="33" fillId="2" borderId="22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3" fillId="2" borderId="15" xfId="0" applyFont="1" applyFill="1" applyBorder="1" applyAlignment="1">
      <alignment vertical="center"/>
    </xf>
    <xf numFmtId="0" fontId="33" fillId="2" borderId="44" xfId="0" applyFont="1" applyFill="1" applyBorder="1" applyAlignment="1">
      <alignment vertical="center"/>
    </xf>
    <xf numFmtId="0" fontId="33" fillId="2" borderId="45" xfId="0" applyFont="1" applyFill="1" applyBorder="1" applyAlignment="1">
      <alignment vertical="center"/>
    </xf>
    <xf numFmtId="0" fontId="33" fillId="2" borderId="46" xfId="0" applyFont="1" applyFill="1" applyBorder="1" applyAlignment="1">
      <alignment vertical="center"/>
    </xf>
    <xf numFmtId="3" fontId="33" fillId="2" borderId="28" xfId="0" applyFont="1" applyNumberFormat="1" applyFill="1" applyBorder="1" applyAlignment="1">
      <alignment horizontal="center" vertical="center"/>
    </xf>
    <xf numFmtId="3" fontId="33" fillId="2" borderId="58" xfId="0" applyFont="1" applyNumberFormat="1" applyFill="1" applyBorder="1" applyAlignment="1">
      <alignment horizontal="center" vertical="center"/>
    </xf>
    <xf numFmtId="4" fontId="22" fillId="2" borderId="0" xfId="0" applyFont="1" applyNumberFormat="1" applyFill="1" applyAlignment="1">
      <alignment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" fontId="33" fillId="2" borderId="54" xfId="0" applyFont="1" applyNumberFormat="1" applyFill="1" applyBorder="1" applyAlignment="1">
      <alignment horizontal="center" vertical="center" wrapText="1"/>
    </xf>
    <xf numFmtId="14" fontId="33" fillId="4" borderId="59" xfId="0" applyFont="1" applyNumberFormat="1" applyFill="1" applyBorder="1" applyAlignment="1">
      <alignment horizontal="center" vertical="center" wrapText="1"/>
    </xf>
    <xf numFmtId="3" fontId="43" fillId="2" borderId="0" xfId="0" applyFont="1" applyNumberFormat="1" applyFill="1" applyAlignment="1">
      <alignment vertical="center"/>
    </xf>
    <xf numFmtId="164" fontId="33" fillId="0" borderId="22" xfId="0" applyFont="1" applyNumberFormat="1" applyBorder="1" applyAlignment="1">
      <alignment horizontal="center" vertical="center" wrapText="1"/>
    </xf>
    <xf numFmtId="164" fontId="33" fillId="0" borderId="15" xfId="0" applyFont="1" applyNumberFormat="1" applyBorder="1" applyAlignment="1">
      <alignment horizontal="center" vertical="center" wrapText="1"/>
    </xf>
    <xf numFmtId="164" fontId="33" fillId="0" borderId="18" xfId="0" applyFont="1" applyNumberFormat="1" applyBorder="1" applyAlignment="1">
      <alignment horizontal="center" vertical="center" wrapText="1"/>
    </xf>
    <xf numFmtId="0" fontId="32" fillId="2" borderId="0" xfId="0" applyFont="1" applyFill="1"/>
    <xf numFmtId="0" fontId="51" fillId="2" borderId="0" xfId="0" applyFont="1" applyFill="1" applyAlignment="1">
      <alignment horizontal="center"/>
    </xf>
    <xf numFmtId="0" fontId="42" fillId="2" borderId="0" xfId="0" applyFont="1" applyFill="1" applyAlignment="1">
      <alignment vertical="center" wrapText="1"/>
    </xf>
    <xf numFmtId="0" fontId="5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 applyProtection="1">
      <alignment vertical="center" wrapText="1"/>
      <protection locked="0"/>
    </xf>
    <xf numFmtId="0" fontId="42" fillId="2" borderId="0" xfId="0" applyFont="1" applyFill="1" applyAlignment="1" applyProtection="1">
      <alignment horizontal="center" vertical="center" wrapText="1"/>
      <protection locked="0"/>
    </xf>
    <xf numFmtId="0" fontId="53" fillId="2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42" fillId="5" borderId="0" xfId="0" applyFont="1" applyFill="1" applyAlignment="1" applyProtection="1">
      <alignment vertical="center" wrapText="1"/>
      <protection locked="0"/>
    </xf>
    <xf numFmtId="0" fontId="54" fillId="2" borderId="0" xfId="0" applyFont="1" applyFill="1" applyAlignment="1">
      <alignment vertical="center" wrapText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F28-46D2-A27B-C5DF7E9EC2C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F28-46D2-A27B-C5DF7E9EC2C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F28-46D2-A27B-C5DF7E9EC2C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F28-46D2-A27B-C5DF7E9EC2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'1.1.1.2.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8-46D2-A27B-C5DF7E9EC2C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'1.3.4. Personal. Niveles aten'!$B$8:$B$12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'1.3.4.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'1.3.4. Personal. Niveles aten'!$B$33:$B$35</c:f>
              <c:strCache>
                <c:ptCount val="3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C43-9A41-AD128122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('1.3.4. Personal. Niveles aten'!$L$33,'1.3.4. Personal. Niveles aten'!$L$33,'1.3.4. Personal. Niveles aten'!$L$33,'1.3.4. Personal. Niveles aten'!$L$33,'1.3.4. Personal. Niveles aten'!$L$33)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50-4074-93FC-550980C267B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50-4074-93FC-550980C267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50-4074-93FC-550980C267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50-4074-93FC-550980C267B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'2.1.1.2.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074-93FC-550980C267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BBC-41BC-938E-302ADD118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BBC-41BC-938E-302ADD1181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BBC-41BC-938E-302ADD1181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BBC-41BC-938E-302ADD118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resid'!$I$22,'2.1.1.2. Dotación. Perfil resid'!$K$22,'2.1.1.2.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('2.1.1.2. Dotación. Perfil resid'!$J$42,'2.1.1.2. Dotación. Perfil resid'!$L$42,'2.1.1.2.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C-41BC-938E-302ADD1181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3D-4DA2-8C42-C3F5879E14A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3D-4DA2-8C42-C3F5879E14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43D-4DA2-8C42-C3F5879E14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43D-4DA2-8C42-C3F5879E14A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resid'!$G$9,'2.1.1.2.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('2.1.1.2. Dotación. Perfil resid'!$H$16,'2.1.1.2.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3D-4DA2-8C42-C3F5879E14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0-49EB-ADD1-C034D9AD5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('2.1.2. Dotación. Empadronados'!$J$17,'2.1.2. Dotación. Empadronados'!$J$17,'2.1.2. Dotación. Empadronados'!$J$17,'2.1.2. Dotación. Empadronados'!$J$17,'2.1.2.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56898437499999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1B9-9B9E-E1F73B085513}"/>
            </c:ext>
          </c:extLst>
        </c:ser>
        <c:ser>
          <c:idx val="1"/>
          <c:order val="1"/>
          <c:tx>
            <c:strRef>
              <c:f>'2.1.3.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9-41B9-9B9E-E1F73B08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C-4207-BAFC-CD2D066C2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('2.1.4. Dotación. Habitaciones'!$H$17,'2.1.4. Dotación. Habitaciones'!$H$17,'2.1.4. Dotación. Habitaciones'!$H$17,'2.1.4. Dotación. Habitaciones'!$H$17,'2.1.4.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F2E-4620-A32C-D788C17B42B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F2E-4620-A32C-D788C17B42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F2E-4620-A32C-D788C17B42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F2E-4620-A32C-D788C17B42B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('2.2. Infraestructuras. Caracter'!$G$8,'2.2. Infraestructuras. Caracter'!$I$8,'2.2. Infraestructuras. Caracter'!$K$8,'2.2. Infraestructuras. Caracter'!$M$8,'2.2.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('2.2. Infraestructuras. Caracter'!$H$17,'2.2. Infraestructuras. Caracter'!$J$17,'2.2. Infraestructuras. Caracter'!$L$17,'2.2. Infraestructuras. Caracter'!$N$17,'2.2.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E-4620-A32C-D788C17B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32D-984F-80EF0D0AC1A7}"/>
            </c:ext>
          </c:extLst>
        </c:ser>
        <c:ser>
          <c:idx val="1"/>
          <c:order val="1"/>
          <c:tx>
            <c:strRef>
              <c:f>'2.3.2.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BA8-432D-984F-80EF0D0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941-8FEC-62F6B2CC6168}"/>
            </c:ext>
          </c:extLst>
        </c:ser>
        <c:ser>
          <c:idx val="1"/>
          <c:order val="1"/>
          <c:tx>
            <c:strRef>
              <c:f>'2.3.3.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D2-4941-8FEC-62F6B2CC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9F5-41EF-AB6C-0B9004517F3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9F5-41EF-AB6C-0B9004517F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9F5-41EF-AB6C-0B9004517F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9F5-41EF-AB6C-0B9004517F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resid'!$I$22,'1.1.1.2. Dotación. Perfil resid'!$K$22,'1.1.1.2.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('1.1.1.2. Dotación. Perfil resid'!$J$42,'1.1.1.2. Dotación. Perfil resid'!$L$42,'1.1.1.2.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5-41EF-AB6C-0B9004517F3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'2.3.4. Personal. Niveles aten'!$B$8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'2.3.4.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'2.3.4. Personal. Niveles aten'!$B$33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6EF-4D94-82D2-0487904A9D3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6EF-4D94-82D2-0487904A9D3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6EF-4D94-82D2-0487904A9D3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6EF-4D94-82D2-0487904A9D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resid'!$G$9,'1.1.1.2.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('1.1.1.2. Dotación. Perfil resid'!$H$16,'1.1.1.2.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F-4D94-82D2-0487904A9D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1-43EB-B275-A258BC4E7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('1.1.2. Dotación. Empadronados'!$J$17,'1.1.2. Dotación. Empadronados'!$J$17,'1.1.2. Dotación. Empadronados'!$J$17,'1.1.2. Dotación. Empadronados'!$J$17,'1.1.2.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E98-A153-335871087A18}"/>
            </c:ext>
          </c:extLst>
        </c:ser>
        <c:ser>
          <c:idx val="1"/>
          <c:order val="1"/>
          <c:tx>
            <c:strRef>
              <c:f>'1.1.3.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B-4227-A141-C1FA3627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C-42F2-9E0D-4C3D56C9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('1.1.4. Dotación. Habitaciones'!$H$17,'1.1.4. Dotación. Habitaciones'!$H$17,'1.1.4. Dotación. Habitaciones'!$H$17,'1.1.4. Dotación. Habitaciones'!$H$17,'1.1.4.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6E4-4BF3-8A61-A1049596EE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6E4-4BF3-8A61-A1049596EE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6E4-4BF3-8A61-A1049596EE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6E4-4BF3-8A61-A1049596EE8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('1.2. Infraestructuras. Caracter'!$G$8,'1.2. Infraestructuras. Caracter'!$I$8,'1.2. Infraestructuras. Caracter'!$K$8,'1.2. Infraestructuras. Caracter'!$M$8,'1.2.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('1.2. Infraestructuras. Caracter'!$H$17,'1.2. Infraestructuras. Caracter'!$J$17,'1.2. Infraestructuras. Caracter'!$L$17,'1.2. Infraestructuras. Caracter'!$N$17,'1.2.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E4-4BF3-8A61-A1049596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6BE-9818-FD237AD8953D}"/>
            </c:ext>
          </c:extLst>
        </c:ser>
        <c:ser>
          <c:idx val="1"/>
          <c:order val="1"/>
          <c:tx>
            <c:strRef>
              <c:f>'1.3.2.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2BDC-46BE-9818-FD237AD8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4-4AF2-B571-17184F791891}"/>
            </c:ext>
          </c:extLst>
        </c:ser>
        <c:ser>
          <c:idx val="1"/>
          <c:order val="1"/>
          <c:tx>
            <c:strRef>
              <c:f>'1.3.3.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B4-4AF2-B571-17184F79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114300</xdr:colOff>
      <xdr:row>6</xdr:row>
      <xdr:rowOff>38100</xdr:rowOff>
    </xdr:from>
    <xdr:to>
      <xdr:col>11</xdr:col>
      <xdr:colOff>409575</xdr:colOff>
      <xdr:row>13</xdr:row>
      <xdr:rowOff>44444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29DE66-D204-633B-378A-ECC61F9B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38200"/>
          <a:ext cx="4257675" cy="939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218659</xdr:colOff>
      <xdr:row>49</xdr:row>
      <xdr:rowOff>83156</xdr:rowOff>
    </xdr:from>
    <xdr:to>
      <xdr:col>14</xdr:col>
      <xdr:colOff>286640</xdr:colOff>
      <xdr:row>65</xdr:row>
      <xdr:rowOff>29955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296516</xdr:colOff>
      <xdr:row>18</xdr:row>
      <xdr:rowOff>59139</xdr:rowOff>
    </xdr:from>
    <xdr:to>
      <xdr:col>17</xdr:col>
      <xdr:colOff>398631</xdr:colOff>
      <xdr:row>40</xdr:row>
      <xdr:rowOff>30010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106870</xdr:colOff>
      <xdr:row>41</xdr:row>
      <xdr:rowOff>0</xdr:rowOff>
    </xdr:from>
    <xdr:to>
      <xdr:col>12</xdr:col>
      <xdr:colOff>362524</xdr:colOff>
      <xdr:row>62</xdr:row>
      <xdr:rowOff>97043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478322</xdr:colOff>
      <xdr:row>38</xdr:row>
      <xdr:rowOff>74930</xdr:rowOff>
    </xdr:from>
    <xdr:to>
      <xdr:col>15</xdr:col>
      <xdr:colOff>59737</xdr:colOff>
      <xdr:row>69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5077ECF-F798-4254-B919-009879F2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9</xdr:col>
      <xdr:colOff>204745</xdr:colOff>
      <xdr:row>44</xdr:row>
      <xdr:rowOff>41923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761F67-3AF4-4683-BBD8-2278D0AB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394573</xdr:colOff>
      <xdr:row>62</xdr:row>
      <xdr:rowOff>55828</xdr:rowOff>
    </xdr:from>
    <xdr:ext cx="2918100" cy="233365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B53B51-E3E3-4CDA-898C-8E749EE37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44</xdr:row>
      <xdr:rowOff>48453</xdr:rowOff>
    </xdr:from>
    <xdr:ext cx="2918100" cy="234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954ACE-B8A7-432B-BC14-584085E8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314072</xdr:colOff>
      <xdr:row>46</xdr:row>
      <xdr:rowOff>1821</xdr:rowOff>
    </xdr:from>
    <xdr:ext cx="5131285" cy="32662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E5A5ACC-7EC2-4F63-BB3A-3B0EA0A43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209550</xdr:colOff>
      <xdr:row>43</xdr:row>
      <xdr:rowOff>127000</xdr:rowOff>
    </xdr:from>
    <xdr:ext cx="5760000" cy="252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B43723-1B10-4A5D-9DB6-7BB9EB88CE1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33131</xdr:colOff>
      <xdr:row>49</xdr:row>
      <xdr:rowOff>30564</xdr:rowOff>
    </xdr:from>
    <xdr:ext cx="5929519" cy="226634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35932E-346A-4E40-838D-E5B7950B3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2</xdr:col>
      <xdr:colOff>218659</xdr:colOff>
      <xdr:row>49</xdr:row>
      <xdr:rowOff>83156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0D8D0-74F8-41F2-9C45-E0C41EE932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296516</xdr:colOff>
      <xdr:row>18</xdr:row>
      <xdr:rowOff>59139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8B9AAC-1472-4023-8A45-9568C91F6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106870</xdr:colOff>
      <xdr:row>41</xdr:row>
      <xdr:rowOff>0</xdr:rowOff>
    </xdr:from>
    <xdr:ext cx="6091304" cy="28973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679C3E-CF20-4044-8F9C-15413861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478322</xdr:colOff>
      <xdr:row>38</xdr:row>
      <xdr:rowOff>74930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A932F81-E5E3-4B4D-8268-7945E44D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285750</xdr:colOff>
      <xdr:row>3</xdr:row>
      <xdr:rowOff>123825</xdr:rowOff>
    </xdr:from>
    <xdr:to>
      <xdr:col>11</xdr:col>
      <xdr:colOff>100135</xdr:colOff>
      <xdr:row>11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039A19-9FE6-58CA-8E78-5721B4ED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23875"/>
          <a:ext cx="427208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204745</xdr:colOff>
      <xdr:row>44</xdr:row>
      <xdr:rowOff>41923</xdr:rowOff>
    </xdr:from>
    <xdr:to>
      <xdr:col>14</xdr:col>
      <xdr:colOff>493945</xdr:colOff>
      <xdr:row>61</xdr:row>
      <xdr:rowOff>114973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394573</xdr:colOff>
      <xdr:row>62</xdr:row>
      <xdr:rowOff>55828</xdr:rowOff>
    </xdr:from>
    <xdr:to>
      <xdr:col>10</xdr:col>
      <xdr:colOff>188473</xdr:colOff>
      <xdr:row>79</xdr:row>
      <xdr:rowOff>122528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E17975-2EBC-434F-BCFB-6738980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278818</xdr:colOff>
      <xdr:row>44</xdr:row>
      <xdr:rowOff>45278</xdr:rowOff>
    </xdr:from>
    <xdr:to>
      <xdr:col>7</xdr:col>
      <xdr:colOff>66368</xdr:colOff>
      <xdr:row>61</xdr:row>
      <xdr:rowOff>124678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42055E-512E-463D-8E0C-978CBBD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314072</xdr:colOff>
      <xdr:row>46</xdr:row>
      <xdr:rowOff>1821</xdr:rowOff>
    </xdr:from>
    <xdr:to>
      <xdr:col>11</xdr:col>
      <xdr:colOff>238357</xdr:colOff>
      <xdr:row>70</xdr:row>
      <xdr:rowOff>67650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357DF3-F101-406B-B460-9EA1013C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335510</xdr:colOff>
      <xdr:row>44</xdr:row>
      <xdr:rowOff>116</xdr:rowOff>
    </xdr:from>
    <xdr:to>
      <xdr:col>12</xdr:col>
      <xdr:colOff>370985</xdr:colOff>
      <xdr:row>62</xdr:row>
      <xdr:rowOff>122991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4550927-0A23-4D2A-AE77-5A1EFE2B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33132</xdr:colOff>
      <xdr:row>49</xdr:row>
      <xdr:rowOff>30564</xdr:rowOff>
    </xdr:from>
    <xdr:to>
      <xdr:col>12</xdr:col>
      <xdr:colOff>482601</xdr:colOff>
      <xdr:row>66</xdr:row>
      <xdr:rowOff>29955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56BB7-12A3-41FA-8D0D-5BFFA2D6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D47"/>
      </a:accent1>
      <a:accent2>
        <a:srgbClr val="4472C4"/>
      </a:accent2>
      <a:accent3>
        <a:srgbClr val="ED7D31"/>
      </a:accent3>
      <a:accent4>
        <a:srgbClr val="A5A5A5"/>
      </a:accent4>
      <a:accent5>
        <a:srgbClr val="BFBF00"/>
      </a:accent5>
      <a:accent6>
        <a:srgbClr val="D7B5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"/>
    <pageSetUpPr fitToPage="1"/>
  </sheetPr>
  <dimension ref="A1"/>
  <sheetViews>
    <sheetView showGridLines="0" tabSelected="true" zoomScaleNormal="100" zoomScaleSheetLayoutView="100" workbookViewId="0">
      <selection activeCell="A2" sqref="A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</cols>
  <sheetData>
    <row r="1" ht="10.5" customHeight="1">
      <c r="A1" s="3"/>
    </row>
    <row r="2" ht="10.5" customHeight="1">
      <c r="A2" s="3"/>
    </row>
    <row r="3" ht="10.5" customHeight="1">
      <c r="A3" s="1"/>
      <c r="B3" s="1"/>
      <c r="G3" s="7"/>
    </row>
    <row r="4" ht="10.5" customHeight="1">
      <c r="A4" s="15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5"/>
      <c r="U4" s="26"/>
    </row>
    <row r="5" ht="10.5" customHeight="1">
      <c r="A5" s="1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5"/>
      <c r="U5" s="26"/>
    </row>
    <row r="6" ht="10.5" customHeight="1">
      <c r="A6" s="1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5"/>
      <c r="U6" s="26"/>
    </row>
    <row r="7" ht="10.5" customHeight="1">
      <c r="A7" s="1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5"/>
      <c r="U7" s="26"/>
    </row>
    <row r="8" ht="10.5" customHeight="1">
      <c r="A8" s="15"/>
      <c r="B8" s="27" t="s">
        <v>2</v>
      </c>
      <c r="C8" s="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15"/>
      <c r="U8" s="26"/>
    </row>
    <row r="9" ht="10.5" customHeight="1">
      <c r="A9" s="1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5"/>
      <c r="U9" s="26"/>
    </row>
    <row r="10" ht="10.5" customHeight="1">
      <c r="A10" s="1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15"/>
      <c r="U10" s="26"/>
    </row>
    <row r="11" ht="10.5" customHeight="1">
      <c r="A11" s="1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15"/>
      <c r="U11" s="26"/>
    </row>
    <row r="12" ht="10.5" customHeight="1">
      <c r="A12" s="15"/>
      <c r="B12" s="27"/>
      <c r="C12" s="27"/>
      <c r="D12" s="27"/>
      <c r="E12" s="27"/>
      <c r="F12" s="27"/>
      <c r="G12" s="27"/>
      <c r="H12" s="27"/>
      <c r="I12" s="27"/>
      <c r="J12" s="27" t="str">
        <f>IF(I12=0,"-",I12/K12)</f>
        <v>-</v>
      </c>
      <c r="K12" s="27"/>
      <c r="L12" s="27"/>
      <c r="M12" s="27"/>
      <c r="N12" s="27"/>
      <c r="O12" s="27"/>
      <c r="P12" s="27"/>
      <c r="Q12" s="27"/>
      <c r="R12" s="27"/>
      <c r="S12" s="27"/>
      <c r="T12" s="15"/>
      <c r="U12" s="26"/>
    </row>
    <row r="13" ht="10.5" customHeight="1">
      <c r="A13" s="1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15"/>
      <c r="U13" s="26"/>
    </row>
    <row r="14" ht="10.5" customHeight="1">
      <c r="A14" s="1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15"/>
      <c r="U14" s="26"/>
    </row>
    <row r="15" ht="10.5" customHeight="1">
      <c r="A15" s="1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5"/>
      <c r="U15" s="26"/>
    </row>
    <row r="16" ht="10.5" customHeight="1">
      <c r="A16" s="1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5"/>
      <c r="U16" s="26"/>
    </row>
    <row r="17" ht="10.5" customHeight="1">
      <c r="A17" s="1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15"/>
      <c r="U17" s="26"/>
    </row>
    <row r="18" ht="10.5" customHeight="1">
      <c r="A18" s="1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5"/>
      <c r="U18" s="26"/>
    </row>
    <row r="19" ht="10.5" customHeight="1">
      <c r="A19" s="1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5"/>
      <c r="U19" s="26"/>
    </row>
    <row r="20" ht="10.5" customHeight="1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5"/>
      <c r="U20" s="26"/>
    </row>
    <row r="21" ht="10.5" customHeight="1">
      <c r="A21" s="1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15"/>
      <c r="U21" s="26"/>
    </row>
    <row r="22" ht="10.5" customHeight="1">
      <c r="A22" s="1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5"/>
      <c r="U22" s="26"/>
    </row>
    <row r="23" ht="10.5" customHeight="1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5"/>
      <c r="U23" s="26"/>
    </row>
    <row r="24" ht="10.5" customHeight="1">
      <c r="A24" s="1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26"/>
    </row>
    <row r="25" ht="10.5" customHeight="1">
      <c r="A25" s="1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15"/>
      <c r="U25" s="26"/>
    </row>
    <row r="26" ht="10.5" customHeight="1">
      <c r="A26" s="1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  <c r="U26" s="26"/>
    </row>
    <row r="27" ht="10.5" customHeight="1">
      <c r="A27" s="1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15"/>
      <c r="U27" s="26"/>
    </row>
    <row r="28" ht="10.5" customHeight="1">
      <c r="A28" s="1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15"/>
      <c r="U28" s="26"/>
    </row>
    <row r="29" ht="10.5" customHeight="1">
      <c r="A29" s="1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15"/>
      <c r="U29" s="26"/>
    </row>
    <row r="30" ht="10.5" customHeight="1">
      <c r="A30" s="1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15"/>
      <c r="U30" s="26"/>
    </row>
    <row r="31" ht="10.5" customHeight="1">
      <c r="A31" s="1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15"/>
      <c r="U31" s="26"/>
    </row>
    <row r="32" ht="10.5" customHeight="1">
      <c r="A32" s="15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15"/>
      <c r="U32" s="26"/>
    </row>
    <row r="33" ht="10.5" customHeight="1">
      <c r="A33" s="16"/>
      <c r="B33" s="17" t="s">
        <v>176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9"/>
      <c r="P33" s="29"/>
      <c r="Q33" s="29"/>
      <c r="R33" s="29"/>
      <c r="S33" s="29"/>
      <c r="T33" s="30"/>
    </row>
    <row r="34" ht="10.5" customHeight="1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9"/>
      <c r="P34" s="29"/>
      <c r="Q34" s="29"/>
      <c r="R34" s="28"/>
      <c r="S34" s="28"/>
      <c r="T34" s="30"/>
    </row>
    <row r="35" ht="10.5" customHeight="1">
      <c r="A35" s="19"/>
      <c r="B35" s="17" t="s">
        <v>175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8"/>
      <c r="P35" s="28"/>
      <c r="Q35" s="28"/>
      <c r="R35" s="28"/>
      <c r="S35" s="28"/>
      <c r="T35" s="30"/>
    </row>
    <row r="36" ht="10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9"/>
      <c r="P36" s="29"/>
      <c r="Q36" s="29"/>
      <c r="R36" s="29"/>
      <c r="S36" s="29"/>
      <c r="T36" s="30"/>
    </row>
    <row r="37" ht="10.5" customHeight="1">
      <c r="A37" s="18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9"/>
      <c r="P37" s="29"/>
      <c r="Q37" s="29"/>
      <c r="R37" s="28"/>
      <c r="S37" s="28"/>
      <c r="T37" s="30"/>
    </row>
    <row r="38" ht="10.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8"/>
      <c r="P38" s="28"/>
      <c r="Q38" s="28"/>
      <c r="R38" s="28"/>
      <c r="S38" s="28"/>
      <c r="T38" s="30"/>
    </row>
    <row r="39" ht="10.5" customHeight="1">
      <c r="A39" s="19"/>
      <c r="B39" s="17" t="s">
        <v>207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8"/>
      <c r="P39" s="28"/>
      <c r="Q39" s="28"/>
      <c r="R39" s="28"/>
      <c r="S39" s="28"/>
      <c r="T39" s="30"/>
    </row>
    <row r="40" ht="10.5" customHeight="1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8"/>
      <c r="P40" s="28"/>
      <c r="Q40" s="28"/>
      <c r="R40" s="28"/>
      <c r="S40" s="28"/>
      <c r="T40" s="30"/>
    </row>
    <row r="41" ht="10.5" customHeight="1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8"/>
      <c r="P41" s="28"/>
      <c r="Q41" s="28"/>
      <c r="R41" s="28"/>
      <c r="S41" s="28"/>
      <c r="T41" s="30"/>
    </row>
    <row r="42" ht="10.5" customHeight="1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8"/>
      <c r="P42" s="28"/>
      <c r="Q42" s="28"/>
      <c r="R42" s="28"/>
      <c r="S42" s="28"/>
      <c r="T42" s="30"/>
    </row>
    <row r="43" ht="10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8"/>
      <c r="P43" s="28"/>
      <c r="Q43" s="28"/>
      <c r="R43" s="28"/>
      <c r="S43" s="28"/>
      <c r="T43" s="30"/>
    </row>
    <row r="44" ht="10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28"/>
      <c r="R44" s="28"/>
      <c r="S44" s="28"/>
      <c r="T44" s="30"/>
    </row>
    <row r="45" ht="10.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"/>
      <c r="P45" s="2"/>
      <c r="Q45" s="2"/>
      <c r="R45" s="2"/>
      <c r="S45" s="2"/>
      <c r="T45" s="2"/>
    </row>
    <row r="46" ht="10.5" customHeight="1">
      <c r="A46" s="16"/>
      <c r="B46" s="23" t="s">
        <v>114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5"/>
      <c r="P46" s="5"/>
      <c r="Q46" s="5"/>
      <c r="R46" s="31"/>
      <c r="S46" s="31"/>
      <c r="T46" s="31"/>
    </row>
    <row r="47" ht="10.5" customHeight="1">
      <c r="A47" s="2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5"/>
      <c r="P47" s="5"/>
      <c r="Q47" s="5"/>
      <c r="R47" s="31"/>
      <c r="S47" s="31"/>
      <c r="T47" s="31"/>
    </row>
    <row r="48" ht="10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</row>
    <row r="49" ht="10.5" customHeight="1">
      <c r="B49" s="24" t="s">
        <v>18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3"/>
      <c r="P49" s="13"/>
      <c r="Q49" s="13"/>
      <c r="R49" s="12"/>
      <c r="S49" s="12"/>
      <c r="T49" s="12"/>
    </row>
    <row r="50" ht="10.5" customHeight="1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3"/>
      <c r="P50" s="13"/>
      <c r="Q50" s="13"/>
      <c r="R50" s="12"/>
      <c r="S50" s="12"/>
      <c r="T50" s="12"/>
    </row>
    <row r="51" ht="10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12"/>
      <c r="Q51" s="12"/>
      <c r="R51" s="12"/>
      <c r="S51" s="12"/>
      <c r="T51" s="12"/>
    </row>
    <row r="52" ht="10.5" customHeight="1">
      <c r="A52" s="13"/>
      <c r="B52" s="24" t="s">
        <v>2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2"/>
      <c r="P52" s="12"/>
      <c r="Q52" s="12"/>
      <c r="R52" s="12"/>
      <c r="S52" s="12"/>
      <c r="T52" s="12"/>
    </row>
    <row r="53" ht="10.5" customHeight="1">
      <c r="A53" s="1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2"/>
      <c r="P53" s="12"/>
      <c r="Q53" s="12"/>
      <c r="R53" s="12"/>
      <c r="S53" s="12"/>
      <c r="T53" s="12"/>
    </row>
    <row r="54" ht="10.5" customHeight="1">
      <c r="A54" s="1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2"/>
      <c r="P54" s="12"/>
      <c r="Q54" s="12"/>
      <c r="R54" s="12"/>
      <c r="S54" s="12"/>
      <c r="T54" s="12"/>
    </row>
    <row r="55" ht="10.5" customHeight="1">
      <c r="A55" s="1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2"/>
      <c r="P55" s="12"/>
      <c r="Q55" s="12"/>
      <c r="R55" s="12"/>
      <c r="S55" s="12"/>
      <c r="T55" s="12"/>
    </row>
    <row r="56" ht="10.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0.5" customHeight="1">
      <c r="O57" s="12"/>
      <c r="P57" s="14"/>
      <c r="Q57" s="14"/>
      <c r="R57" s="14"/>
      <c r="S57" s="14"/>
      <c r="T57" s="14"/>
    </row>
    <row r="58" ht="10.5" customHeight="1">
      <c r="O58" s="12"/>
      <c r="P58" s="14"/>
      <c r="Q58" s="14"/>
      <c r="R58" s="14"/>
      <c r="S58" s="14"/>
      <c r="T58" s="14"/>
    </row>
    <row r="59" ht="10.5" customHeight="1">
      <c r="O59" s="12"/>
    </row>
    <row r="60" ht="10.5" customHeight="1">
      <c r="A60" s="14"/>
      <c r="O60" s="12"/>
    </row>
    <row r="61" ht="10.5" customHeight="1">
      <c r="A61" s="14"/>
      <c r="O61" s="12"/>
    </row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>
      <c r="H68" s="21"/>
      <c r="I68" s="21"/>
      <c r="J68" s="21"/>
      <c r="K68" s="21"/>
      <c r="L68" s="21"/>
      <c r="M68" s="21"/>
    </row>
    <row r="69" ht="10.5" customHeight="1">
      <c r="H69" s="21"/>
      <c r="I69" s="21"/>
      <c r="J69" s="21"/>
      <c r="K69" s="21"/>
      <c r="L69" s="21"/>
      <c r="M69" s="21"/>
    </row>
    <row r="70" ht="10.5" customHeight="1">
      <c r="H70" s="21"/>
      <c r="I70" s="21"/>
      <c r="J70" s="21"/>
      <c r="K70" s="25" t="s">
        <v>206</v>
      </c>
      <c r="L70" s="25"/>
      <c r="M70" s="21"/>
    </row>
    <row r="71" ht="10.5" customHeight="1">
      <c r="I71" s="6"/>
      <c r="J71" s="6"/>
      <c r="K71" s="25"/>
      <c r="L71" s="25"/>
    </row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8"/>
      <c r="C101" s="8"/>
      <c r="D101" s="8"/>
      <c r="E101" s="8"/>
      <c r="F101" s="8"/>
      <c r="G101" s="9"/>
      <c r="H101" s="10"/>
    </row>
    <row r="102" ht="10.5" customHeight="1">
      <c r="B102" s="8"/>
      <c r="C102" s="8"/>
      <c r="D102" s="8"/>
      <c r="E102" s="8"/>
      <c r="F102" s="8"/>
      <c r="G102" s="8"/>
      <c r="H102" s="8"/>
    </row>
    <row r="103" ht="10.5" customHeight="1">
      <c r="B103" s="8"/>
      <c r="C103" s="8"/>
      <c r="D103" s="8"/>
      <c r="E103" s="8"/>
      <c r="F103" s="8"/>
      <c r="G103" s="8"/>
      <c r="H103" s="8"/>
    </row>
    <row r="104" ht="10.5" customHeight="1">
      <c r="B104" s="32"/>
      <c r="C104" s="8"/>
      <c r="D104" s="8"/>
      <c r="E104" s="8"/>
      <c r="F104" s="8"/>
      <c r="G104" s="8"/>
      <c r="H104" s="8"/>
    </row>
    <row r="105" ht="10.5" customHeight="1">
      <c r="B105" s="32"/>
      <c r="C105" s="8"/>
      <c r="D105" s="8"/>
      <c r="E105" s="8"/>
      <c r="F105" s="8"/>
      <c r="G105" s="8"/>
      <c r="H105" s="8"/>
    </row>
    <row r="106" ht="10.5" customHeight="1">
      <c r="B106" s="32"/>
      <c r="C106" s="8"/>
      <c r="D106" s="8"/>
      <c r="E106" s="8"/>
      <c r="F106" s="8"/>
      <c r="G106" s="8"/>
      <c r="H106" s="8"/>
    </row>
    <row r="107" ht="10.5" customHeight="1">
      <c r="B107" s="32"/>
      <c r="C107" s="8"/>
      <c r="D107" s="8"/>
      <c r="E107" s="8"/>
      <c r="F107" s="8"/>
      <c r="G107" s="8"/>
      <c r="H107" s="8"/>
    </row>
    <row r="108" ht="10.5" customHeight="1">
      <c r="B108" s="3"/>
      <c r="C108" s="8"/>
      <c r="D108" s="8"/>
      <c r="E108" s="8"/>
      <c r="F108" s="8"/>
      <c r="G108" s="8"/>
      <c r="H108" s="8"/>
    </row>
    <row r="109" ht="10.5" customHeight="1">
      <c r="B109" s="32"/>
      <c r="C109" s="8"/>
      <c r="D109" s="8"/>
      <c r="E109" s="8"/>
      <c r="F109" s="8"/>
      <c r="G109" s="8"/>
      <c r="H109" s="8"/>
    </row>
    <row r="110" ht="10.5" customHeight="1">
      <c r="B110" s="8"/>
      <c r="C110" s="8"/>
      <c r="D110" s="8"/>
      <c r="E110" s="8"/>
      <c r="F110" s="8"/>
      <c r="G110" s="8"/>
      <c r="H110" s="8"/>
    </row>
    <row r="111" ht="10.5" customHeight="1">
      <c r="B111" s="8"/>
      <c r="C111" s="8"/>
      <c r="D111" s="8"/>
      <c r="E111" s="8"/>
      <c r="F111" s="8"/>
      <c r="G111" s="8"/>
      <c r="H111" s="8"/>
    </row>
    <row r="112" ht="10.5" customHeight="1">
      <c r="B112" s="32"/>
      <c r="C112" s="8"/>
      <c r="D112" s="8"/>
      <c r="E112" s="8"/>
      <c r="F112" s="8"/>
      <c r="G112" s="8"/>
      <c r="H112" s="8"/>
    </row>
    <row r="113" ht="10.5" customHeight="1">
      <c r="B113" s="32"/>
      <c r="C113" s="8"/>
      <c r="D113" s="8"/>
      <c r="E113" s="8"/>
      <c r="F113" s="8"/>
      <c r="G113" s="8"/>
      <c r="H113" s="8"/>
    </row>
    <row r="114" ht="10.5" customHeight="1">
      <c r="B114" s="32"/>
      <c r="C114" s="8"/>
      <c r="D114" s="8"/>
      <c r="E114" s="8"/>
      <c r="F114" s="8"/>
      <c r="G114" s="8"/>
      <c r="H114" s="8"/>
    </row>
    <row r="115" ht="10.5" customHeight="1">
      <c r="B115" s="8"/>
      <c r="C115" s="8"/>
      <c r="D115" s="8"/>
      <c r="E115" s="8"/>
      <c r="F115" s="8"/>
      <c r="G115" s="8"/>
      <c r="H115" s="8"/>
    </row>
    <row r="116" ht="10.5" customHeight="1">
      <c r="B116" s="3"/>
      <c r="C116" s="8"/>
      <c r="D116" s="8"/>
      <c r="E116" s="8"/>
      <c r="F116" s="8"/>
      <c r="G116" s="8"/>
      <c r="H116" s="8"/>
    </row>
    <row r="117" ht="10.5" customHeight="1">
      <c r="B117" s="8"/>
      <c r="C117" s="8"/>
      <c r="D117" s="8"/>
      <c r="E117" s="8"/>
      <c r="F117" s="8"/>
      <c r="G117" s="8"/>
      <c r="H117" s="8"/>
    </row>
    <row r="118" ht="10.5" customHeight="1">
      <c r="B118" s="8"/>
      <c r="C118" s="8"/>
      <c r="D118" s="8"/>
      <c r="E118" s="8"/>
      <c r="F118" s="8"/>
      <c r="G118" s="8"/>
      <c r="H118" s="8"/>
    </row>
    <row r="119" ht="10.5" customHeight="1">
      <c r="B119" s="8"/>
      <c r="C119" s="8"/>
      <c r="D119" s="8"/>
      <c r="E119" s="8"/>
      <c r="F119" s="8"/>
      <c r="G119" s="8"/>
      <c r="H119" s="8"/>
    </row>
    <row r="120" ht="10.5" customHeight="1">
      <c r="B120" s="32"/>
      <c r="C120" s="8"/>
      <c r="D120" s="8"/>
      <c r="E120" s="8"/>
      <c r="F120" s="8"/>
      <c r="G120" s="8"/>
      <c r="H120" s="8"/>
    </row>
    <row r="121" ht="10.5" customHeight="1">
      <c r="B121" s="32"/>
      <c r="C121" s="8"/>
      <c r="D121" s="8"/>
      <c r="E121" s="8"/>
      <c r="F121" s="8"/>
      <c r="G121" s="8"/>
      <c r="H121" s="8"/>
    </row>
    <row r="122" ht="10.5" customHeight="1">
      <c r="B122" s="32"/>
      <c r="C122" s="8"/>
      <c r="D122" s="8"/>
      <c r="E122" s="8"/>
      <c r="F122" s="8"/>
      <c r="G122" s="8"/>
      <c r="H122" s="8"/>
    </row>
    <row r="123" ht="10.5" customHeight="1">
      <c r="B123" s="8"/>
      <c r="C123" s="8"/>
      <c r="D123" s="8"/>
      <c r="E123" s="8"/>
      <c r="F123" s="8"/>
      <c r="G123" s="8"/>
      <c r="H123" s="8"/>
    </row>
    <row r="124" ht="10.5" customHeight="1">
      <c r="B124" s="3"/>
      <c r="C124" s="8"/>
      <c r="D124" s="8"/>
      <c r="E124" s="8"/>
      <c r="F124" s="8"/>
      <c r="G124" s="8"/>
      <c r="H124" s="8"/>
    </row>
    <row r="125" ht="10.5" customHeight="1">
      <c r="B125" s="8"/>
      <c r="C125" s="8"/>
      <c r="D125" s="8"/>
      <c r="E125" s="8"/>
      <c r="F125" s="8"/>
      <c r="G125" s="8"/>
      <c r="H125" s="8"/>
    </row>
    <row r="126" ht="10.5" customHeight="1">
      <c r="B126" s="8"/>
      <c r="C126" s="8"/>
      <c r="D126" s="8"/>
      <c r="E126" s="8"/>
      <c r="F126" s="8"/>
      <c r="G126" s="8"/>
      <c r="H126" s="8"/>
    </row>
    <row r="127" ht="10.5" customHeight="1">
      <c r="B127" s="8"/>
      <c r="C127" s="8"/>
      <c r="D127" s="8"/>
      <c r="E127" s="8"/>
      <c r="F127" s="8"/>
      <c r="G127" s="8"/>
      <c r="H127" s="8"/>
    </row>
    <row r="128" ht="10.5" customHeight="1">
      <c r="B128" s="32"/>
      <c r="C128" s="8"/>
      <c r="D128" s="8"/>
      <c r="E128" s="8"/>
      <c r="F128" s="8"/>
      <c r="G128" s="8"/>
      <c r="H128" s="8"/>
    </row>
    <row r="129" ht="10.5" customHeight="1">
      <c r="B129" s="32"/>
      <c r="C129" s="8"/>
      <c r="D129" s="8"/>
      <c r="E129" s="8"/>
    </row>
    <row r="130" ht="10.5" customHeight="1">
      <c r="B130" s="32"/>
      <c r="C130" s="8"/>
      <c r="D130" s="8"/>
      <c r="E130" s="8"/>
    </row>
    <row r="131" ht="10.5" customHeight="1">
      <c r="B131" s="8"/>
      <c r="C131" s="8"/>
      <c r="D131" s="8"/>
      <c r="E131" s="8"/>
    </row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8">
    <mergeCell ref="K70:L71"/>
    <mergeCell ref="A43:N44"/>
    <mergeCell ref="B33:N34"/>
    <mergeCell ref="B46:N47"/>
    <mergeCell ref="B49:N50"/>
    <mergeCell ref="B52:N55"/>
    <mergeCell ref="B39:N41"/>
    <mergeCell ref="B35:N38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Índice!$B$20</f>
        <v>1.2. INFORMACIÓN DE LAS INFRAESTRUCTURAS EN CENTROS DE ATENCIÓN A PERSONAS MAYORES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4</v>
      </c>
      <c r="H12" s="87" t="e">
        <f t="shared" ref="H12:H17" si="0">IF(G12=0,"-",G12/$Q12)</f>
        <v>#VALUE!</v>
      </c>
      <c r="I12" s="164" t="n">
        <v>20</v>
      </c>
      <c r="J12" s="87" t="e">
        <f t="shared" ref="J12:J17" si="1">IF(I12=0,"-",I12/$Q12)</f>
        <v>#VALUE!</v>
      </c>
      <c r="K12" s="164" t="n">
        <v>16</v>
      </c>
      <c r="L12" s="87" t="e">
        <f t="shared" ref="L12:L17" si="2">IF(K12=0,"-",K12/$Q12)</f>
        <v>#VALUE!</v>
      </c>
      <c r="M12" s="164" t="n">
        <v>18</v>
      </c>
      <c r="N12" s="87" t="e">
        <f t="shared" ref="N12:N17" si="3">IF(M12=0,"-",M12/$Q12)</f>
        <v>#VALUE!</v>
      </c>
      <c r="O12" s="164" t="n">
        <v>6</v>
      </c>
      <c r="P12" s="87" t="e">
        <f t="shared" ref="P12:P17" si="4">IF(O12=0,"-",O12/$Q12)</f>
        <v>#VALUE!</v>
      </c>
      <c r="Q12" s="288" t="n">
        <v>21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2</v>
      </c>
      <c r="H13" s="307" t="e">
        <f t="shared" si="0"/>
        <v>#VALUE!</v>
      </c>
      <c r="I13" s="164" t="n">
        <v>6</v>
      </c>
      <c r="J13" s="307" t="e">
        <f t="shared" si="1"/>
        <v>#VALUE!</v>
      </c>
      <c r="K13" s="164" t="n">
        <v>5</v>
      </c>
      <c r="L13" s="307" t="e">
        <f t="shared" si="2"/>
        <v>#VALUE!</v>
      </c>
      <c r="M13" s="164" t="n">
        <v>4</v>
      </c>
      <c r="N13" s="307" t="e">
        <f t="shared" si="3"/>
        <v>#VALUE!</v>
      </c>
      <c r="O13" s="164" t="n">
        <v>5</v>
      </c>
      <c r="P13" s="307" t="e">
        <f t="shared" si="4"/>
        <v>#VALUE!</v>
      </c>
      <c r="Q13" s="288" t="n">
        <v>6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7</v>
      </c>
      <c r="H14" s="307" t="e">
        <f t="shared" si="0"/>
        <v>#VALUE!</v>
      </c>
      <c r="I14" s="164" t="n">
        <v>16</v>
      </c>
      <c r="J14" s="307" t="e">
        <f t="shared" si="1"/>
        <v>#VALUE!</v>
      </c>
      <c r="K14" s="164" t="n">
        <v>16</v>
      </c>
      <c r="L14" s="307" t="e">
        <f t="shared" si="2"/>
        <v>#VALUE!</v>
      </c>
      <c r="M14" s="164" t="n">
        <v>20</v>
      </c>
      <c r="N14" s="307" t="e">
        <f t="shared" si="3"/>
        <v>#VALUE!</v>
      </c>
      <c r="O14" s="164" t="n">
        <v>12</v>
      </c>
      <c r="P14" s="307" t="e">
        <f t="shared" si="4"/>
        <v>#VALUE!</v>
      </c>
      <c r="Q14" s="288" t="n">
        <v>21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46</v>
      </c>
      <c r="H15" s="307" t="e">
        <f t="shared" si="0"/>
        <v>#VALUE!</v>
      </c>
      <c r="I15" s="164" t="n">
        <v>135</v>
      </c>
      <c r="J15" s="307" t="e">
        <f t="shared" si="1"/>
        <v>#VALUE!</v>
      </c>
      <c r="K15" s="164" t="n">
        <v>95</v>
      </c>
      <c r="L15" s="307" t="e">
        <f t="shared" si="2"/>
        <v>#VALUE!</v>
      </c>
      <c r="M15" s="164" t="n">
        <v>123</v>
      </c>
      <c r="N15" s="307" t="e">
        <f t="shared" si="3"/>
        <v>#VALUE!</v>
      </c>
      <c r="O15" s="164" t="n">
        <v>109</v>
      </c>
      <c r="P15" s="307" t="e">
        <f t="shared" si="4"/>
        <v>#VALUE!</v>
      </c>
      <c r="Q15" s="288" t="n">
        <v>144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26</v>
      </c>
      <c r="H16" s="307" t="e">
        <f t="shared" si="0"/>
        <v>#VALUE!</v>
      </c>
      <c r="I16" s="164" t="n">
        <v>59</v>
      </c>
      <c r="J16" s="307" t="e">
        <f t="shared" si="1"/>
        <v>#VALUE!</v>
      </c>
      <c r="K16" s="164" t="n">
        <v>52</v>
      </c>
      <c r="L16" s="307" t="e">
        <f t="shared" si="2"/>
        <v>#VALUE!</v>
      </c>
      <c r="M16" s="164" t="n">
        <v>57</v>
      </c>
      <c r="N16" s="307" t="e">
        <f t="shared" si="3"/>
        <v>#VALUE!</v>
      </c>
      <c r="O16" s="164" t="n">
        <v>43</v>
      </c>
      <c r="P16" s="307" t="e">
        <f t="shared" si="4"/>
        <v>#VALUE!</v>
      </c>
      <c r="Q16" s="288" t="n">
        <v>60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'1.1. Dotación. Plazas y habitac'!H15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7:Q7"/>
    <mergeCell ref="B17:F17"/>
    <mergeCell ref="B12:F12"/>
    <mergeCell ref="B13:F13"/>
    <mergeCell ref="B14:F14"/>
    <mergeCell ref="B15:F15"/>
    <mergeCell ref="B16:F16"/>
    <mergeCell ref="B8:F11"/>
    <mergeCell ref="Q8:Q10"/>
    <mergeCell ref="M8:N10"/>
    <mergeCell ref="O8:P10"/>
    <mergeCell ref="G8:H10"/>
    <mergeCell ref="I8:J10"/>
    <mergeCell ref="K8:L10"/>
  </mergeCells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6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4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Índice!$B$21</f>
        <v>1.3. DATOS DE PERSONAL EN CENTROS DE ATENCIÓN A PERSONAS MAYORES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Índice!$B$22</f>
        <v>1.3.1. Personal por tipo de vinculación en centros de atención a personas mayores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1366</v>
      </c>
      <c r="H10" s="238" t="e">
        <f t="shared" ref="H10:H15" si="0">IF(G10=0,"-",G10/$K10)</f>
        <v>#VALUE!</v>
      </c>
      <c r="I10" s="186" t="n">
        <v>16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271</v>
      </c>
      <c r="H11" s="87" t="e">
        <f t="shared" si="0"/>
        <v>#VALUE!</v>
      </c>
      <c r="I11" s="187" t="n">
        <v>3</v>
      </c>
      <c r="J11" s="87" t="e">
        <f t="shared" si="1"/>
        <v>#VALUE!</v>
      </c>
      <c r="K11" s="288" t="e">
        <f t="shared" ref="K11:K14" si="2"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1081</v>
      </c>
      <c r="H12" s="87" t="e">
        <f t="shared" si="0"/>
        <v>#VALUE!</v>
      </c>
      <c r="I12" s="187" t="n">
        <v>70</v>
      </c>
      <c r="J12" s="87" t="e">
        <f t="shared" si="1"/>
        <v>#VALUE!</v>
      </c>
      <c r="K12" s="288" t="e">
        <f t="shared" si="2"/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7526</v>
      </c>
      <c r="H13" s="87" t="e">
        <f t="shared" si="0"/>
        <v>#VALUE!</v>
      </c>
      <c r="I13" s="187" t="n">
        <v>128</v>
      </c>
      <c r="J13" s="87" t="e">
        <f t="shared" si="1"/>
        <v>#VALUE!</v>
      </c>
      <c r="K13" s="288" t="e">
        <f t="shared" si="2"/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2600</v>
      </c>
      <c r="H14" s="87" t="e">
        <f t="shared" si="0"/>
        <v>#VALUE!</v>
      </c>
      <c r="I14" s="187" t="n">
        <v>59</v>
      </c>
      <c r="J14" s="87" t="e">
        <f t="shared" si="1"/>
        <v>#VALUE!</v>
      </c>
      <c r="K14" s="288" t="e">
        <f t="shared" si="2"/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G8:H8"/>
    <mergeCell ref="I8:J8"/>
    <mergeCell ref="B10:F10"/>
    <mergeCell ref="B8:F9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0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Índice!$B$23</f>
        <v>1.3.2. Personal por sexo en centros de atención a personas mayores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157</v>
      </c>
      <c r="H11" s="225" t="e">
        <f>IF(G11=0,"-",G11/$K11)</f>
        <v>#VALUE!</v>
      </c>
      <c r="I11" s="267" t="n">
        <v>1209</v>
      </c>
      <c r="J11" s="225" t="e">
        <f>IF(I11=0,"-",I11/$K11)</f>
        <v>#VALUE!</v>
      </c>
      <c r="K11" s="245" t="e">
        <f>G11+I11</f>
        <v>#VALUE!</v>
      </c>
      <c r="L11" s="186" t="n">
        <v>3</v>
      </c>
      <c r="M11" s="238" t="e">
        <f>IF(L11=0,"-",L11/$P11)</f>
        <v>#VALUE!</v>
      </c>
      <c r="N11" s="212" t="n">
        <v>13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35</v>
      </c>
      <c r="H12" s="87" t="e">
        <f t="shared" ref="H12:H16" si="1">IF(G12=0,"-",G12/$K12)</f>
        <v>#VALUE!</v>
      </c>
      <c r="I12" s="239" t="n">
        <v>236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3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176</v>
      </c>
      <c r="H13" s="87" t="e">
        <f t="shared" si="1"/>
        <v>#VALUE!</v>
      </c>
      <c r="I13" s="239" t="n">
        <v>905</v>
      </c>
      <c r="J13" s="87" t="e">
        <f t="shared" si="2"/>
        <v>#VALUE!</v>
      </c>
      <c r="K13" s="246" t="e">
        <f>G13+I13</f>
        <v>#VALUE!</v>
      </c>
      <c r="L13" s="187" t="n">
        <v>29</v>
      </c>
      <c r="M13" s="87" t="e">
        <f t="shared" si="3"/>
        <v>#VALUE!</v>
      </c>
      <c r="N13" s="239" t="n">
        <v>41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1041</v>
      </c>
      <c r="H14" s="87" t="e">
        <f t="shared" si="1"/>
        <v>#VALUE!</v>
      </c>
      <c r="I14" s="239" t="n">
        <v>6485</v>
      </c>
      <c r="J14" s="87" t="e">
        <f t="shared" si="2"/>
        <v>#VALUE!</v>
      </c>
      <c r="K14" s="246" t="e">
        <f>G14+I14</f>
        <v>#VALUE!</v>
      </c>
      <c r="L14" s="187" t="n">
        <v>57</v>
      </c>
      <c r="M14" s="87" t="e">
        <f t="shared" si="3"/>
        <v>#VALUE!</v>
      </c>
      <c r="N14" s="239" t="n">
        <v>71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322</v>
      </c>
      <c r="H15" s="87" t="e">
        <f t="shared" si="1"/>
        <v>#VALUE!</v>
      </c>
      <c r="I15" s="321" t="n">
        <v>2278</v>
      </c>
      <c r="J15" s="87" t="e">
        <f t="shared" si="2"/>
        <v>#VALUE!</v>
      </c>
      <c r="K15" s="246" t="e">
        <f>G15+I15</f>
        <v>#VALUE!</v>
      </c>
      <c r="L15" s="187" t="n">
        <v>22</v>
      </c>
      <c r="M15" s="87" t="e">
        <f t="shared" si="3"/>
        <v>#VALUE!</v>
      </c>
      <c r="N15" s="239" t="n">
        <v>37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B11:F11"/>
    <mergeCell ref="B12:F12"/>
    <mergeCell ref="B13:F13"/>
    <mergeCell ref="B14:F14"/>
    <mergeCell ref="B15:F15"/>
    <mergeCell ref="G9:H9"/>
    <mergeCell ref="I9:J9"/>
    <mergeCell ref="L9:M9"/>
    <mergeCell ref="N9:O9"/>
    <mergeCell ref="B7:U7"/>
    <mergeCell ref="B8:F10"/>
    <mergeCell ref="Q9:R9"/>
    <mergeCell ref="S9:T9"/>
    <mergeCell ref="Q8:U8"/>
    <mergeCell ref="G8:K8"/>
    <mergeCell ref="L8:P8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Índice!$B$24</f>
        <v>1.3.3. Personal por tipo de jornada en centros de atención a personas mayores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1128</v>
      </c>
      <c r="H10" s="286" t="e">
        <f t="shared" ref="H10:H15" si="0">IF(G10=0,"-",G10/$K10)</f>
        <v>#VALUE!</v>
      </c>
      <c r="I10" s="212" t="n">
        <v>254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185</v>
      </c>
      <c r="H11" s="287" t="e">
        <f t="shared" si="0"/>
        <v>#VALUE!</v>
      </c>
      <c r="I11" s="101" t="n">
        <v>89</v>
      </c>
      <c r="J11" s="285" t="e">
        <f t="shared" si="1"/>
        <v>#VALUE!</v>
      </c>
      <c r="K11" s="288" t="e">
        <f t="shared" ref="K11:K12" si="2"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994</v>
      </c>
      <c r="H12" s="287" t="e">
        <f t="shared" si="0"/>
        <v>#VALUE!</v>
      </c>
      <c r="I12" s="101" t="n">
        <v>157</v>
      </c>
      <c r="J12" s="285" t="e">
        <f t="shared" si="1"/>
        <v>#VALUE!</v>
      </c>
      <c r="K12" s="288" t="e">
        <f t="shared" si="2"/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5246</v>
      </c>
      <c r="H13" s="287" t="e">
        <f t="shared" si="0"/>
        <v>#VALUE!</v>
      </c>
      <c r="I13" s="101" t="n">
        <v>2408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1769</v>
      </c>
      <c r="H14" s="287" t="e">
        <f t="shared" si="0"/>
        <v>#VALUE!</v>
      </c>
      <c r="I14" s="101" t="n">
        <v>890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I8:J8"/>
    <mergeCell ref="G8:H8"/>
    <mergeCell ref="B8:F9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5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V1" s="8"/>
      <c r="W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B4" s="359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Índice!$B$25</f>
        <v>1.3.4. Niveles de atención del personal en centros de atención a personas mayores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97"/>
      <c r="O5" s="97"/>
      <c r="P5" s="97"/>
      <c r="Q5" s="97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8"/>
      <c r="T6" s="8"/>
      <c r="U6" s="3"/>
      <c r="V6" s="3"/>
      <c r="W6" s="3"/>
      <c r="X6" s="3"/>
    </row>
    <row r="7" ht="10.5" customHeight="1">
      <c r="B7" s="362" t="s">
        <v>122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V7" s="314"/>
      <c r="W7" s="314"/>
      <c r="AG7" s="73"/>
      <c r="AH7" s="73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V8" s="8"/>
      <c r="W8" s="8"/>
      <c r="AG8" s="73"/>
      <c r="AH8" s="73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V9" s="8"/>
      <c r="W9" s="8"/>
      <c r="AG9" s="73"/>
      <c r="AH9" s="73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V10" s="8"/>
      <c r="W10" s="8"/>
      <c r="AG10" s="73"/>
      <c r="AH10" s="73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V11" s="8"/>
      <c r="W11" s="8"/>
      <c r="AG11" s="73"/>
      <c r="AH11" s="73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V12" s="8"/>
      <c r="W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504</v>
      </c>
      <c r="N13" s="286" t="e">
        <f t="shared" ref="N13:N36" si="0">IF(M13=0,"-",M13/$Q13)</f>
        <v>#VALUE!</v>
      </c>
      <c r="O13" s="186" t="n">
        <v>110</v>
      </c>
      <c r="P13" s="225" t="e">
        <f t="shared" ref="P13:P36" si="1">IF(O13=0,"-",O13/$Q13)</f>
        <v>#VALUE!</v>
      </c>
      <c r="Q13" s="205" t="e">
        <f>M13+O13</f>
        <v>#VALUE!</v>
      </c>
      <c r="R13" s="213" t="e">
        <f>IF(Q13=0,"-",Q13/SUM(Q$13:Q$15))</f>
        <v>#VALUE!</v>
      </c>
      <c r="S13" s="360" t="e">
        <f>'1.1.1.1. Dotación. Plazas, resi'!M12</f>
        <v>#VALUE!</v>
      </c>
      <c r="T13" s="102"/>
      <c r="U13" s="102"/>
      <c r="V13" s="8"/>
      <c r="W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232</v>
      </c>
      <c r="N14" s="287" t="e">
        <f t="shared" si="0"/>
        <v>#VALUE!</v>
      </c>
      <c r="O14" s="164" t="n">
        <v>88</v>
      </c>
      <c r="P14" s="87" t="e">
        <f t="shared" si="1"/>
        <v>#VALUE!</v>
      </c>
      <c r="Q14" s="206" t="e">
        <f t="shared" ref="Q14:Q15" si="2">M14+O14</f>
        <v>#VALUE!</v>
      </c>
      <c r="R14" s="211" t="e">
        <f>IF(Q14=0,"-",Q14/SUM(Q$13:Q$15))</f>
        <v>#VALUE!</v>
      </c>
      <c r="S14" s="272"/>
      <c r="V14" s="8"/>
      <c r="W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392</v>
      </c>
      <c r="N15" s="338" t="e">
        <f t="shared" si="0"/>
        <v>#VALUE!</v>
      </c>
      <c r="O15" s="219" t="n">
        <v>56</v>
      </c>
      <c r="P15" s="220" t="e">
        <f t="shared" si="1"/>
        <v>#VALUE!</v>
      </c>
      <c r="Q15" s="329" t="e">
        <f t="shared" si="2"/>
        <v>#VALUE!</v>
      </c>
      <c r="R15" s="172" t="e">
        <f>IF(Q15=0,"-",Q15/SUM(Q$13:Q$15))</f>
        <v>#VALUE!</v>
      </c>
      <c r="S15" s="272"/>
      <c r="V15" s="8"/>
      <c r="W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211" t="e">
        <f>IF(Q16=0,"-",Q16/SUM(Q$13:Q$15))</f>
        <v>#VALUE!</v>
      </c>
      <c r="S16" s="361"/>
      <c r="V16" s="8"/>
      <c r="W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93</v>
      </c>
      <c r="N17" s="286" t="e">
        <f t="shared" si="0"/>
        <v>#VALUE!</v>
      </c>
      <c r="O17" s="186" t="n">
        <v>24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'1.1.1.1. Dotación. Plazas, resi'!M13</f>
        <v>#VALUE!</v>
      </c>
      <c r="V17" s="8"/>
      <c r="W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28</v>
      </c>
      <c r="N18" s="287" t="e">
        <f t="shared" si="0"/>
        <v>#VALUE!</v>
      </c>
      <c r="O18" s="164" t="n">
        <v>25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V18" s="8"/>
      <c r="W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64</v>
      </c>
      <c r="N19" s="338" t="e">
        <f t="shared" si="0"/>
        <v>#VALUE!</v>
      </c>
      <c r="O19" s="219" t="n">
        <v>40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V19" s="8"/>
      <c r="W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V20" s="8"/>
      <c r="W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511</v>
      </c>
      <c r="N21" s="286" t="e">
        <f t="shared" si="0"/>
        <v>#VALUE!</v>
      </c>
      <c r="O21" s="186" t="n">
        <v>42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'1.1.1.1. Dotación. Plazas, resi'!M14</f>
        <v>#VALUE!</v>
      </c>
      <c r="V21" s="8"/>
      <c r="W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181</v>
      </c>
      <c r="N22" s="287" t="e">
        <f t="shared" si="0"/>
        <v>#VALUE!</v>
      </c>
      <c r="O22" s="164" t="n">
        <v>62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V22" s="8"/>
      <c r="W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302</v>
      </c>
      <c r="N23" s="338" t="e">
        <f t="shared" si="0"/>
        <v>#VALUE!</v>
      </c>
      <c r="O23" s="219" t="n">
        <v>53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V23" s="8"/>
      <c r="W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V24" s="8"/>
      <c r="W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3206</v>
      </c>
      <c r="N25" s="286" t="e">
        <f t="shared" si="0"/>
        <v>#VALUE!</v>
      </c>
      <c r="O25" s="186" t="n">
        <v>960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'1.1.1.1. Dotación. Plazas, resi'!M15</f>
        <v>#VALUE!</v>
      </c>
      <c r="V25" s="8"/>
      <c r="W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860</v>
      </c>
      <c r="N26" s="287" t="e">
        <f t="shared" si="0"/>
        <v>#VALUE!</v>
      </c>
      <c r="O26" s="164" t="n">
        <v>900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V26" s="8"/>
      <c r="W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1180</v>
      </c>
      <c r="N27" s="338" t="e">
        <f t="shared" si="0"/>
        <v>#VALUE!</v>
      </c>
      <c r="O27" s="219" t="n">
        <v>548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V27" s="8"/>
      <c r="W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V28" s="8"/>
      <c r="W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991</v>
      </c>
      <c r="N29" s="286" t="e">
        <f t="shared" si="0"/>
        <v>#VALUE!</v>
      </c>
      <c r="O29" s="186" t="n">
        <v>343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'1.1.1.1. Dotación. Plazas, resi'!M16</f>
        <v>#VALUE!</v>
      </c>
      <c r="V29" s="8"/>
      <c r="W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0" t="e">
        <f t="shared" ref="L30:L32" si="8">IF($S$29=0,"-",((M30*1)+(O30*0.5))/$S$29)</f>
        <v>#VALUE!</v>
      </c>
      <c r="M30" s="164" t="n">
        <v>245</v>
      </c>
      <c r="N30" s="287" t="e">
        <f t="shared" si="0"/>
        <v>#VALUE!</v>
      </c>
      <c r="O30" s="164" t="n">
        <v>377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V30" s="8"/>
      <c r="W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0" t="e">
        <f t="shared" si="8"/>
        <v>#VALUE!</v>
      </c>
      <c r="M31" s="219" t="n">
        <v>533</v>
      </c>
      <c r="N31" s="338" t="e">
        <f t="shared" si="0"/>
        <v>#VALUE!</v>
      </c>
      <c r="O31" s="219" t="n">
        <v>170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V31" s="8"/>
      <c r="W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0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V32" s="8"/>
      <c r="W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V33" s="8"/>
      <c r="W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V34" s="8"/>
      <c r="W34" s="8"/>
    </row>
    <row r="35" ht="10.5" customHeight="1">
      <c r="A35" s="72"/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V35" s="8"/>
      <c r="W35" s="8"/>
    </row>
    <row r="36" ht="10.5" customHeight="1">
      <c r="A36" s="72"/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V36" s="8"/>
      <c r="W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V37" s="8"/>
      <c r="W37" s="8"/>
      <c r="AG37" s="73"/>
      <c r="AH37" s="73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V38" s="8"/>
      <c r="W38" s="8"/>
      <c r="AG38" s="73"/>
      <c r="AH38" s="73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>VLOOKUP($J41,$F$40:$H$45,MATCH(K$40,$F$40:$H$40,0),FALSE)</f>
        <v>#N/A</v>
      </c>
      <c r="L41" s="347" t="e">
        <f>VLOOKUP($J41,$F$40:$H$45,MATCH(L$40,$F$40:$H$40,0),FALSE)</f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ref="K42:L45" si="12">VLOOKUP($J42,$F$40:$H$45,MATCH(K$40,$F$40:$H$40,0),FALSE)</f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358"/>
      <c r="X59" s="53"/>
      <c r="Y59" s="54"/>
      <c r="Z59" s="53"/>
      <c r="AA59" s="52"/>
      <c r="AD59" s="8"/>
      <c r="AE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358"/>
      <c r="X60" s="53"/>
      <c r="Y60" s="54"/>
      <c r="Z60" s="53"/>
      <c r="AA60" s="52"/>
      <c r="AD60" s="8"/>
      <c r="AE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358"/>
      <c r="X61" s="53"/>
      <c r="Y61" s="54"/>
      <c r="Z61" s="53"/>
      <c r="AA61" s="52"/>
      <c r="AD61" s="8"/>
      <c r="AE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358"/>
      <c r="AD62" s="8"/>
      <c r="AE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358"/>
      <c r="AD63" s="8"/>
      <c r="AE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357"/>
      <c r="AD64" s="8"/>
      <c r="AE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AD65" s="8"/>
      <c r="AE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122"/>
      <c r="AD66" s="8"/>
      <c r="AE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344"/>
      <c r="AD67" s="8"/>
      <c r="AE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344"/>
      <c r="AD68" s="8"/>
      <c r="AE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344"/>
      <c r="AD69" s="8"/>
      <c r="AE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344"/>
      <c r="AD70" s="8"/>
      <c r="AE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344"/>
      <c r="AD71" s="8"/>
      <c r="AE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344"/>
      <c r="AD72" s="8"/>
      <c r="AE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344"/>
      <c r="AD73" s="8"/>
      <c r="AE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344"/>
      <c r="AD74" s="8"/>
      <c r="AE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344"/>
      <c r="AD75" s="8"/>
      <c r="AE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344"/>
      <c r="AD76" s="8"/>
      <c r="AE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344"/>
      <c r="AD77" s="8"/>
      <c r="AE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344"/>
      <c r="AD78" s="8"/>
      <c r="AE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344"/>
      <c r="AD79" s="8"/>
      <c r="AE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344"/>
      <c r="AD80" s="8"/>
      <c r="AE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344"/>
      <c r="AD81" s="8"/>
      <c r="AE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344"/>
      <c r="AD82" s="8"/>
      <c r="AE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344"/>
      <c r="AD83" s="8"/>
      <c r="AE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344"/>
      <c r="AD84" s="8"/>
      <c r="AE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  <c r="W130" s="8"/>
    </row>
    <row r="131" ht="10.5" customHeight="1">
      <c r="B131" s="3"/>
      <c r="M131" s="3"/>
      <c r="O131" s="3"/>
      <c r="S131" s="3"/>
      <c r="V131" s="8"/>
      <c r="W131" s="8"/>
    </row>
    <row r="132" ht="10.5" customHeight="1">
      <c r="B132" s="3"/>
      <c r="M132" s="3"/>
      <c r="O132" s="3"/>
      <c r="S132" s="3"/>
      <c r="V132" s="8"/>
      <c r="W132" s="8"/>
    </row>
    <row r="133" ht="10.5" customHeight="1">
      <c r="B133" s="3"/>
      <c r="M133" s="3"/>
      <c r="O133" s="3"/>
      <c r="S133" s="3"/>
      <c r="V133" s="8"/>
      <c r="W133" s="8"/>
    </row>
    <row r="134" ht="10.5" customHeight="1">
      <c r="B134" s="3"/>
      <c r="V134" s="8"/>
      <c r="W134" s="8"/>
    </row>
    <row r="135" ht="10.5" customHeight="1">
      <c r="B135" s="3"/>
      <c r="M135" s="3"/>
      <c r="O135" s="3"/>
      <c r="S135" s="3"/>
      <c r="V135" s="8"/>
      <c r="W135" s="8"/>
    </row>
    <row r="136" ht="10.5" customHeight="1">
      <c r="V136" s="8"/>
      <c r="W136" s="8"/>
    </row>
    <row r="137" ht="10.5" customHeight="1">
      <c r="B137" s="3"/>
      <c r="V137" s="8"/>
      <c r="W137" s="8"/>
    </row>
    <row r="138" ht="10.5" customHeight="1">
      <c r="B138" s="3"/>
      <c r="M138" s="76"/>
      <c r="O138" s="76"/>
      <c r="V138" s="8"/>
      <c r="W138" s="8"/>
    </row>
    <row r="139" ht="10.5" customHeight="1">
      <c r="B139" s="3"/>
      <c r="M139" s="3"/>
      <c r="O139" s="3"/>
      <c r="V139" s="8"/>
      <c r="W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  <mergeCell ref="G23:K23"/>
    <mergeCell ref="G24:K24"/>
    <mergeCell ref="B25:F28"/>
    <mergeCell ref="G25:K25"/>
    <mergeCell ref="S25:S28"/>
    <mergeCell ref="G26:K26"/>
    <mergeCell ref="G27:K27"/>
    <mergeCell ref="B21:F24"/>
    <mergeCell ref="G21:K21"/>
    <mergeCell ref="S21:S24"/>
    <mergeCell ref="G22:K22"/>
    <mergeCell ref="B8:F12"/>
    <mergeCell ref="B7:S7"/>
    <mergeCell ref="M8:N11"/>
    <mergeCell ref="O8:P11"/>
    <mergeCell ref="Q8:R11"/>
    <mergeCell ref="S8:S11"/>
    <mergeCell ref="G8:K12"/>
    <mergeCell ref="L8:L12"/>
    <mergeCell ref="S13:S16"/>
    <mergeCell ref="B17:F20"/>
    <mergeCell ref="G17:K17"/>
    <mergeCell ref="S17:S20"/>
    <mergeCell ref="G18:K18"/>
    <mergeCell ref="G19:K19"/>
    <mergeCell ref="G20:K20"/>
    <mergeCell ref="G14:K14"/>
    <mergeCell ref="G15:K15"/>
    <mergeCell ref="G16:K16"/>
    <mergeCell ref="B13:F16"/>
    <mergeCell ref="G13:K13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2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7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99"/>
      <c r="M6" s="99"/>
      <c r="N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/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Índice!B27</f>
        <v>2. CENTROS DE ATENCIÓN A PERSONAS CON DISCAPACIDAD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</row>
    <row r="119" ht="10.5" customHeight="1">
      <c r="F119" s="3"/>
      <c r="H119" s="3"/>
    </row>
    <row r="120" ht="10.5" customHeight="1">
      <c r="F120" s="3"/>
      <c r="H120" s="3"/>
    </row>
    <row r="121" ht="10.5" customHeight="1">
      <c r="J121" s="119"/>
    </row>
    <row r="122" ht="10.5" customHeight="1">
      <c r="J122" s="119"/>
    </row>
    <row r="123" ht="10.5" customHeight="1">
      <c r="J123" s="119"/>
    </row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5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  <col min="37" max="37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/>
      <c r="C4" s="97"/>
      <c r="D4" s="97"/>
      <c r="E4" s="97"/>
      <c r="F4" s="97"/>
      <c r="G4" s="165"/>
    </row>
    <row r="5" ht="10.5" customHeight="1">
      <c r="A5" s="98"/>
      <c r="B5" s="97" t="str">
        <f>Índice!$B$28</f>
        <v>2.1. DOTACIÓN DE PLAZAS Y HABITACIONES EN CENTROS DE ATENCIÓN A PERSONAS CON DISCAPACIDAD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161</v>
      </c>
      <c r="H10" s="101" t="n">
        <v>4</v>
      </c>
      <c r="I10" s="121" t="e">
        <f>IF(G10=0,"-",G10/H10)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163</v>
      </c>
      <c r="H11" s="101" t="n">
        <v>4</v>
      </c>
      <c r="I11" s="121" t="e">
        <f t="shared" ref="I11:I15" si="0">IF(G11=0,"-",G11/H11)</f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530</v>
      </c>
      <c r="H12" s="101" t="n">
        <v>10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644</v>
      </c>
      <c r="H13" s="101" t="n">
        <v>9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832</v>
      </c>
      <c r="H14" s="101" t="n">
        <v>25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40"/>
      <c r="G17" s="102"/>
    </row>
    <row r="18" ht="10.5" customHeight="1">
      <c r="B18" s="106"/>
      <c r="G18" s="102"/>
      <c r="H18" s="102"/>
    </row>
    <row r="19" ht="10.5" customHeight="1">
      <c r="A19" s="72"/>
      <c r="B19" s="137" t="s">
        <v>123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72"/>
      <c r="B20" s="378"/>
      <c r="C20" s="379"/>
      <c r="D20" s="379"/>
      <c r="E20" s="379"/>
      <c r="F20" s="379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57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8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3"/>
      <c r="B23" s="151" t="s">
        <v>26</v>
      </c>
      <c r="C23" s="152"/>
      <c r="D23" s="152"/>
      <c r="E23" s="152"/>
      <c r="F23" s="153"/>
      <c r="G23" s="164" t="n">
        <v>0</v>
      </c>
      <c r="H23" s="101" t="n">
        <v>0</v>
      </c>
      <c r="I23" s="121" t="e">
        <f t="shared" ref="I23:I28" si="1">IF(G23=0,"-",G23/H23)</f>
        <v>#VALUE!</v>
      </c>
      <c r="J23" s="164" t="n">
        <v>101</v>
      </c>
      <c r="K23" s="101" t="n">
        <v>3</v>
      </c>
      <c r="L23" s="121" t="e">
        <f t="shared" ref="L23:L27" si="2">IF(J23=0,"-",J23/K23)</f>
        <v>#VALUE!</v>
      </c>
      <c r="M23" s="164" t="n">
        <v>60</v>
      </c>
      <c r="N23" s="101" t="n">
        <v>1</v>
      </c>
      <c r="O23" s="121" t="e">
        <f t="shared" ref="O23:O27" si="3">IF(M23=0,"-",M23/N23)</f>
        <v>#VALUE!</v>
      </c>
      <c r="P23" s="164" t="n">
        <v>0</v>
      </c>
      <c r="Q23" s="101" t="n">
        <v>0</v>
      </c>
      <c r="R23" s="121" t="e">
        <f t="shared" ref="R23:R27" si="4">IF(P23=0,"-",P23/Q23)</f>
        <v>#VALUE!</v>
      </c>
      <c r="S23" s="164" t="n">
        <v>0</v>
      </c>
      <c r="T23" s="101" t="n">
        <v>0</v>
      </c>
      <c r="U23" s="121" t="e">
        <f t="shared" ref="U23:U27" si="5">IF(S23=0,"-",S23/T23)</f>
        <v>#VALUE!</v>
      </c>
      <c r="V23" s="164" t="n">
        <v>0</v>
      </c>
      <c r="W23" s="101" t="n">
        <v>0</v>
      </c>
      <c r="X23" s="121" t="e">
        <f t="shared" ref="X23:X27" si="6">IF(V23=0,"-",V23/W23)</f>
        <v>#VALUE!</v>
      </c>
      <c r="Y23" s="164" t="n">
        <v>0</v>
      </c>
      <c r="Z23" s="101" t="n">
        <v>0</v>
      </c>
      <c r="AA23" s="121" t="e">
        <f t="shared" ref="AA23:AA27" si="7">IF(Y23=0,"-",Y23/Z23)</f>
        <v>#VALUE!</v>
      </c>
      <c r="AB23" s="164" t="n">
        <v>0</v>
      </c>
      <c r="AC23" s="101" t="n">
        <v>0</v>
      </c>
      <c r="AD23" s="121" t="e">
        <f t="shared" ref="AD23:AD27" si="8">IF(AB23=0,"-",AB23/AC23)</f>
        <v>#VALUE!</v>
      </c>
      <c r="AE23" s="164" t="n">
        <v>0</v>
      </c>
      <c r="AF23" s="101" t="n">
        <v>0</v>
      </c>
      <c r="AG23" s="121" t="e">
        <f t="shared" ref="AG23:AG27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3"/>
      <c r="B24" s="140" t="s">
        <v>27</v>
      </c>
      <c r="C24" s="141"/>
      <c r="D24" s="141"/>
      <c r="E24" s="141"/>
      <c r="F24" s="142"/>
      <c r="G24" s="164" t="n">
        <v>0</v>
      </c>
      <c r="H24" s="101" t="n">
        <v>0</v>
      </c>
      <c r="I24" s="121" t="e">
        <f t="shared" si="1"/>
        <v>#VALUE!</v>
      </c>
      <c r="J24" s="164" t="n">
        <v>163</v>
      </c>
      <c r="K24" s="101" t="n">
        <v>4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3"/>
      <c r="B25" s="140" t="s">
        <v>25</v>
      </c>
      <c r="C25" s="141"/>
      <c r="D25" s="141"/>
      <c r="E25" s="141"/>
      <c r="F25" s="142"/>
      <c r="G25" s="164" t="n">
        <v>19</v>
      </c>
      <c r="H25" s="101" t="n">
        <v>1</v>
      </c>
      <c r="I25" s="121" t="e">
        <f t="shared" si="1"/>
        <v>#VALUE!</v>
      </c>
      <c r="J25" s="164" t="n">
        <v>166</v>
      </c>
      <c r="K25" s="101" t="n">
        <v>4</v>
      </c>
      <c r="L25" s="121" t="e">
        <f t="shared" si="2"/>
        <v>#VALUE!</v>
      </c>
      <c r="M25" s="164" t="n">
        <v>255</v>
      </c>
      <c r="N25" s="101" t="n">
        <v>4</v>
      </c>
      <c r="O25" s="121" t="e">
        <f t="shared" si="3"/>
        <v>#VALUE!</v>
      </c>
      <c r="P25" s="164" t="n">
        <v>90</v>
      </c>
      <c r="Q25" s="101" t="n">
        <v>1</v>
      </c>
      <c r="R25" s="121" t="e">
        <f t="shared" si="4"/>
        <v>#VALUE!</v>
      </c>
      <c r="S25" s="164" t="n">
        <v>0</v>
      </c>
      <c r="T25" s="101" t="n">
        <v>0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3"/>
      <c r="B26" s="140" t="s">
        <v>28</v>
      </c>
      <c r="C26" s="141"/>
      <c r="D26" s="141"/>
      <c r="E26" s="141"/>
      <c r="F26" s="142"/>
      <c r="G26" s="164" t="n">
        <v>25</v>
      </c>
      <c r="H26" s="101" t="n">
        <v>1</v>
      </c>
      <c r="I26" s="121" t="e">
        <f t="shared" si="1"/>
        <v>#VALUE!</v>
      </c>
      <c r="J26" s="164" t="n">
        <v>70</v>
      </c>
      <c r="K26" s="101" t="n">
        <v>2</v>
      </c>
      <c r="L26" s="121" t="e">
        <f t="shared" si="2"/>
        <v>#VALUE!</v>
      </c>
      <c r="M26" s="164" t="n">
        <v>54</v>
      </c>
      <c r="N26" s="101" t="n">
        <v>1</v>
      </c>
      <c r="O26" s="121" t="e">
        <f t="shared" si="3"/>
        <v>#VALUE!</v>
      </c>
      <c r="P26" s="164" t="n">
        <v>255</v>
      </c>
      <c r="Q26" s="101" t="n">
        <v>3</v>
      </c>
      <c r="R26" s="121" t="e">
        <f t="shared" si="4"/>
        <v>#VALUE!</v>
      </c>
      <c r="S26" s="164" t="n">
        <v>240</v>
      </c>
      <c r="T26" s="101" t="n">
        <v>2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3"/>
      <c r="B27" s="143" t="s">
        <v>29</v>
      </c>
      <c r="C27" s="144"/>
      <c r="D27" s="144"/>
      <c r="E27" s="144"/>
      <c r="F27" s="145"/>
      <c r="G27" s="164" t="n">
        <v>168</v>
      </c>
      <c r="H27" s="101" t="n">
        <v>8</v>
      </c>
      <c r="I27" s="121" t="e">
        <f t="shared" si="1"/>
        <v>#VALUE!</v>
      </c>
      <c r="J27" s="164" t="n">
        <v>550</v>
      </c>
      <c r="K27" s="101" t="n">
        <v>15</v>
      </c>
      <c r="L27" s="121" t="e">
        <f t="shared" si="2"/>
        <v>#VALUE!</v>
      </c>
      <c r="M27" s="164" t="n">
        <v>114</v>
      </c>
      <c r="N27" s="101" t="n">
        <v>2</v>
      </c>
      <c r="O27" s="121" t="e">
        <f t="shared" si="3"/>
        <v>#VALUE!</v>
      </c>
      <c r="P27" s="164" t="n">
        <v>0</v>
      </c>
      <c r="Q27" s="101" t="n">
        <v>0</v>
      </c>
      <c r="R27" s="121" t="e">
        <f t="shared" si="4"/>
        <v>#VALUE!</v>
      </c>
      <c r="S27" s="164" t="n">
        <v>0</v>
      </c>
      <c r="T27" s="101" t="n">
        <v>0</v>
      </c>
      <c r="U27" s="121" t="e">
        <f t="shared" si="5"/>
        <v>#VALUE!</v>
      </c>
      <c r="V27" s="164" t="n">
        <v>0</v>
      </c>
      <c r="W27" s="101" t="n">
        <v>0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ref="L28" si="13">IF(J28=0,"-",J28/K28)</f>
        <v>-</v>
      </c>
      <c r="M28" s="163" t="n">
        <f>SUM(M23:M27)</f>
        <v>0</v>
      </c>
      <c r="N28" s="110" t="n">
        <f>SUM(N23:N27)</f>
        <v>0</v>
      </c>
      <c r="O28" s="111" t="str">
        <f t="shared" ref="O28" si="14">IF(M28=0,"-",M28/N28)</f>
        <v>-</v>
      </c>
      <c r="P28" s="163" t="n">
        <f>SUM(P23:P27)</f>
        <v>0</v>
      </c>
      <c r="Q28" s="110" t="n">
        <f>SUM(Q23:Q27)</f>
        <v>0</v>
      </c>
      <c r="R28" s="111" t="str">
        <f t="shared" ref="R28" si="15">IF(P28=0,"-",P28/Q28)</f>
        <v>-</v>
      </c>
      <c r="S28" s="163" t="n">
        <f>SUM(S23:S27)</f>
        <v>0</v>
      </c>
      <c r="T28" s="110" t="n">
        <f>SUM(T23:T27)</f>
        <v>0</v>
      </c>
      <c r="U28" s="111" t="str">
        <f t="shared" ref="U28" si="16">IF(S28=0,"-",S28/T28)</f>
        <v>-</v>
      </c>
      <c r="V28" s="163" t="n">
        <f>SUM(V23:V27)</f>
        <v>0</v>
      </c>
      <c r="W28" s="110" t="n">
        <f>SUM(W23:W27)</f>
        <v>0</v>
      </c>
      <c r="X28" s="111" t="str">
        <f t="shared" ref="X28" si="17">IF(V28=0,"-",V28/W28)</f>
        <v>-</v>
      </c>
      <c r="Y28" s="163" t="n">
        <f>SUM(Y23:Y27)</f>
        <v>0</v>
      </c>
      <c r="Z28" s="110" t="n">
        <f>SUM(Z23:Z27)</f>
        <v>0</v>
      </c>
      <c r="AA28" s="111" t="str">
        <f t="shared" ref="AA28" si="18">IF(Y28=0,"-",Y28/Z28)</f>
        <v>-</v>
      </c>
      <c r="AB28" s="163" t="n">
        <f>SUM(AB23:AB27)</f>
        <v>0</v>
      </c>
      <c r="AC28" s="110" t="n">
        <f>SUM(AC23:AC27)</f>
        <v>0</v>
      </c>
      <c r="AD28" s="111" t="str">
        <f t="shared" ref="AD28" si="19">IF(AB28=0,"-",AB28/AC28)</f>
        <v>-</v>
      </c>
      <c r="AE28" s="163" t="n">
        <f>SUM(AE23:AE27)</f>
        <v>0</v>
      </c>
      <c r="AF28" s="110" t="n">
        <f>SUM(AF23:AF27)</f>
        <v>0</v>
      </c>
      <c r="AG28" s="111" t="str">
        <f t="shared" ref="AG28" si="20">IF(AE28=0,"-",AE28/AF28)</f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40"/>
      <c r="G29" s="102"/>
      <c r="M29" s="102"/>
    </row>
    <row r="30" ht="10.5" customHeight="1">
      <c r="B30" s="40"/>
      <c r="G30" s="102"/>
    </row>
    <row r="31" ht="10.5" customHeight="1">
      <c r="B31" s="106"/>
      <c r="G31" s="102"/>
      <c r="H31" s="10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B59" s="112"/>
      <c r="C59" s="256"/>
      <c r="D59" s="107"/>
      <c r="E59" s="107"/>
      <c r="F59" s="107"/>
      <c r="G59" s="107"/>
      <c r="H59" s="107"/>
      <c r="I59" s="107"/>
      <c r="J59" s="107"/>
      <c r="K59" s="107"/>
      <c r="L59" s="107"/>
    </row>
    <row r="60" ht="10.5" customHeight="1">
      <c r="B60" s="51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ht="10.5" customHeight="1">
      <c r="B61" s="51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ht="10.5" customHeight="1">
      <c r="B62" s="377"/>
      <c r="C62" s="107"/>
      <c r="D62" s="180"/>
      <c r="E62" s="180"/>
      <c r="F62" s="180"/>
      <c r="G62" s="180"/>
      <c r="H62" s="180"/>
      <c r="I62" s="180"/>
      <c r="J62" s="180"/>
      <c r="K62" s="180"/>
      <c r="L62" s="180"/>
    </row>
    <row r="63" ht="10.5" customHeight="1">
      <c r="B63" s="112"/>
      <c r="C63" s="107"/>
      <c r="D63" s="180"/>
      <c r="E63" s="180"/>
      <c r="F63" s="180"/>
      <c r="G63" s="180"/>
      <c r="H63" s="180"/>
      <c r="I63" s="180"/>
      <c r="J63" s="180"/>
      <c r="K63" s="180"/>
      <c r="L63" s="180"/>
    </row>
    <row r="64" ht="10.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ht="10.5" customHeight="1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ht="10.5" customHeight="1"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ht="10.5" customHeight="1"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ht="10.5" customHeight="1"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ht="10.5" customHeight="1"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ht="10.5" customHeight="1"/>
    <row r="71" ht="10.5" customHeight="1">
      <c r="H71" s="109"/>
      <c r="I71" s="109"/>
    </row>
    <row r="72" ht="10.5" customHeight="1">
      <c r="H72" s="109"/>
      <c r="I72" s="109"/>
    </row>
    <row r="73" ht="10.5" customHeight="1">
      <c r="H73" s="105"/>
      <c r="I73" s="105"/>
    </row>
    <row r="74" ht="10.5" customHeight="1">
      <c r="H74" s="105"/>
      <c r="I74" s="105"/>
    </row>
    <row r="75" ht="10.5" customHeight="1">
      <c r="H75" s="105"/>
      <c r="I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  <c r="J86" s="105"/>
      <c r="K86" s="105"/>
      <c r="L86" s="105"/>
      <c r="M86" s="105"/>
      <c r="N86" s="105"/>
    </row>
    <row r="87" ht="10.5" customHeight="1">
      <c r="H87" s="105"/>
      <c r="I87" s="105"/>
      <c r="J87" s="105"/>
      <c r="K87" s="105"/>
      <c r="L87" s="105"/>
      <c r="M87" s="105"/>
      <c r="N87" s="105"/>
    </row>
    <row r="88" ht="10.5" customHeight="1">
      <c r="H88" s="105"/>
      <c r="I88" s="105"/>
      <c r="J88" s="105"/>
      <c r="K88" s="105"/>
      <c r="L88" s="105"/>
      <c r="M88" s="105"/>
      <c r="N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05"/>
      <c r="I92" s="105"/>
    </row>
    <row r="93" ht="10.5" customHeight="1">
      <c r="H93" s="105"/>
      <c r="I93" s="105"/>
    </row>
    <row r="94" ht="10.5" customHeight="1">
      <c r="H94" s="105"/>
      <c r="I94" s="105"/>
    </row>
    <row r="95" ht="10.5" customHeight="1">
      <c r="H95" s="105"/>
      <c r="I95" s="105"/>
    </row>
    <row r="96" ht="10.5" customHeight="1">
      <c r="H96" s="105"/>
      <c r="I96" s="105"/>
    </row>
    <row r="97" ht="10.5" customHeight="1">
      <c r="H97" s="105"/>
      <c r="I97" s="105"/>
    </row>
    <row r="98" ht="10.5" customHeight="1">
      <c r="H98" s="105"/>
      <c r="I98" s="105"/>
    </row>
    <row r="99" ht="10.5" customHeight="1">
      <c r="H99" s="105"/>
      <c r="I99" s="105"/>
    </row>
    <row r="100" ht="10.5" customHeight="1">
      <c r="H100" s="105"/>
      <c r="I100" s="105"/>
    </row>
    <row r="101" ht="10.5" customHeight="1">
      <c r="H101" s="105"/>
      <c r="I101" s="105"/>
    </row>
    <row r="102" ht="10.5" customHeight="1">
      <c r="H102" s="105"/>
      <c r="I102" s="105"/>
    </row>
    <row r="103" ht="10.5" customHeight="1">
      <c r="H103" s="105"/>
      <c r="I103" s="105"/>
    </row>
    <row r="104" ht="10.5" customHeight="1">
      <c r="H104" s="105"/>
      <c r="I104" s="105"/>
    </row>
    <row r="105" ht="10.5" customHeight="1">
      <c r="H105" s="118"/>
      <c r="I105" s="118"/>
    </row>
    <row r="106" ht="10.5" customHeight="1">
      <c r="H106" s="118"/>
      <c r="I106" s="118"/>
    </row>
    <row r="107" ht="10.5" customHeight="1">
      <c r="H107" s="118"/>
      <c r="I107" s="118"/>
    </row>
    <row r="108" ht="10.5" customHeight="1">
      <c r="H108" s="118"/>
      <c r="I108" s="118"/>
    </row>
    <row r="109" ht="10.5" customHeight="1">
      <c r="H109" s="118"/>
      <c r="I109" s="118"/>
    </row>
    <row r="110" ht="10.5" customHeight="1">
      <c r="H110" s="118"/>
      <c r="I110" s="118"/>
    </row>
    <row r="111" ht="10.5" customHeight="1">
      <c r="H111" s="118"/>
      <c r="I111" s="118"/>
    </row>
    <row r="112" ht="10.5" customHeight="1">
      <c r="H112" s="118"/>
      <c r="I112" s="118"/>
    </row>
    <row r="113" ht="10.5" customHeight="1">
      <c r="H113" s="118"/>
      <c r="I113" s="118"/>
    </row>
    <row r="114" ht="10.5" customHeight="1">
      <c r="H114" s="118"/>
      <c r="I114" s="118"/>
    </row>
    <row r="115" ht="10.5" customHeight="1">
      <c r="H115" s="118"/>
      <c r="I115" s="118"/>
    </row>
    <row r="116" ht="10.5" customHeight="1">
      <c r="H116" s="118"/>
      <c r="I116" s="118"/>
    </row>
    <row r="117" ht="10.5" customHeight="1">
      <c r="H117" s="118"/>
      <c r="I117" s="118"/>
    </row>
    <row r="118" ht="10.5" customHeight="1">
      <c r="H118" s="118"/>
      <c r="I118" s="118"/>
    </row>
    <row r="119" ht="10.5" customHeight="1">
      <c r="H119" s="118"/>
      <c r="I119" s="118"/>
    </row>
    <row r="120" ht="10.5" customHeight="1">
      <c r="H120" s="118"/>
      <c r="I120" s="118"/>
    </row>
    <row r="121" ht="10.5" customHeight="1">
      <c r="B121" s="119"/>
      <c r="G121" s="76"/>
      <c r="H121" s="118"/>
      <c r="I121" s="118"/>
    </row>
    <row r="122" ht="10.5" customHeight="1">
      <c r="B122" s="119"/>
      <c r="G122" s="76"/>
      <c r="H122" s="76"/>
      <c r="I122" s="120"/>
    </row>
    <row r="123" ht="10.5" customHeight="1">
      <c r="B123" s="119"/>
      <c r="G123" s="8"/>
      <c r="H123" s="118"/>
      <c r="I123" s="120"/>
    </row>
    <row r="124" ht="10.5" customHeight="1">
      <c r="B124" s="119"/>
      <c r="G124" s="8"/>
      <c r="H124" s="118"/>
      <c r="I124" s="120"/>
    </row>
    <row r="125" ht="10.5" customHeight="1">
      <c r="B125" s="119"/>
      <c r="G125" s="119"/>
      <c r="H125" s="120"/>
    </row>
    <row r="126" ht="10.5" customHeight="1">
      <c r="B126" s="119"/>
      <c r="H126" s="76"/>
    </row>
    <row r="127" ht="10.5" customHeight="1">
      <c r="B127" s="119"/>
      <c r="G127" s="119"/>
      <c r="H127" s="120"/>
    </row>
    <row r="128" ht="10.5" customHeight="1"/>
    <row r="129" ht="10.5" customHeight="1">
      <c r="B129" s="119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</row>
    <row r="130" ht="10.5" customHeight="1">
      <c r="B130" s="119"/>
      <c r="G130" s="76"/>
      <c r="H130" s="76"/>
      <c r="I130" s="125"/>
      <c r="J130" s="76"/>
      <c r="K130" s="76"/>
      <c r="L130" s="125"/>
      <c r="M130" s="76"/>
      <c r="N130" s="76"/>
      <c r="O130" s="125"/>
      <c r="P130" s="76"/>
      <c r="Q130" s="76"/>
      <c r="R130" s="125"/>
      <c r="S130" s="76"/>
      <c r="T130" s="76"/>
      <c r="U130" s="125"/>
      <c r="V130" s="76"/>
      <c r="W130" s="76"/>
      <c r="X130" s="125"/>
      <c r="Y130" s="76"/>
      <c r="Z130" s="76"/>
      <c r="AA130" s="125"/>
      <c r="AB130" s="76"/>
      <c r="AC130" s="76"/>
      <c r="AD130" s="125"/>
      <c r="AE130" s="76"/>
      <c r="AF130" s="76"/>
    </row>
    <row r="131" ht="10.5" customHeight="1">
      <c r="B131" s="119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</row>
    <row r="132" ht="10.5" customHeight="1">
      <c r="B132" s="119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</row>
    <row r="133" ht="10.5" customHeight="1">
      <c r="B133" s="119"/>
      <c r="G133" s="113"/>
      <c r="H133" s="126"/>
      <c r="I133" s="125"/>
      <c r="J133" s="113"/>
      <c r="K133" s="125"/>
      <c r="L133" s="125"/>
      <c r="M133" s="113"/>
      <c r="N133" s="125"/>
      <c r="O133" s="125"/>
      <c r="P133" s="113"/>
      <c r="Q133" s="125"/>
      <c r="R133" s="125"/>
      <c r="S133" s="113"/>
      <c r="T133" s="125"/>
      <c r="U133" s="125"/>
      <c r="V133" s="113"/>
      <c r="W133" s="125"/>
      <c r="X133" s="125"/>
      <c r="Y133" s="113"/>
      <c r="Z133" s="125"/>
      <c r="AA133" s="125"/>
      <c r="AB133" s="113"/>
      <c r="AC133" s="125"/>
      <c r="AD133" s="125"/>
      <c r="AE133" s="113"/>
      <c r="AF133" s="125"/>
    </row>
    <row r="134" ht="10.5" customHeight="1">
      <c r="B134" s="119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</row>
    <row r="135" ht="10.5" customHeight="1">
      <c r="B135" s="119"/>
      <c r="G135" s="125"/>
      <c r="H135" s="126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</row>
    <row r="136" ht="10.5" customHeight="1">
      <c r="G136" s="125"/>
      <c r="H136" s="126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</row>
    <row r="137" ht="10.5" customHeight="1">
      <c r="B137" s="119"/>
      <c r="G137" s="119"/>
      <c r="H137" s="119"/>
      <c r="J137" s="119"/>
      <c r="K137" s="119"/>
      <c r="M137" s="119"/>
      <c r="N137" s="119"/>
    </row>
    <row r="138" ht="10.5" customHeight="1">
      <c r="B138" s="119"/>
      <c r="G138" s="76"/>
      <c r="H138" s="76"/>
      <c r="J138" s="76"/>
      <c r="K138" s="76"/>
      <c r="M138" s="76"/>
      <c r="N138" s="76"/>
    </row>
    <row r="139" ht="10.5" customHeight="1">
      <c r="B139" s="119"/>
      <c r="G139" s="119"/>
      <c r="H139" s="119"/>
      <c r="J139" s="119"/>
      <c r="K139" s="119"/>
      <c r="M139" s="119"/>
      <c r="N139" s="119"/>
    </row>
    <row r="140" ht="10.5" customHeight="1">
      <c r="B140" s="119"/>
      <c r="G140" s="119"/>
      <c r="H140" s="119"/>
      <c r="J140" s="119"/>
      <c r="K140" s="119"/>
      <c r="M140" s="119"/>
      <c r="N140" s="119"/>
    </row>
    <row r="141" ht="10.5" customHeight="1">
      <c r="B141" s="119"/>
      <c r="G141" s="119"/>
      <c r="H141" s="119"/>
      <c r="J141" s="119"/>
      <c r="K141" s="119"/>
      <c r="M141" s="119"/>
      <c r="N141" s="119"/>
    </row>
    <row r="142" ht="10.5" customHeight="1">
      <c r="B142" s="119"/>
      <c r="H142" s="76"/>
      <c r="K142" s="76"/>
      <c r="N142" s="76"/>
    </row>
    <row r="143" ht="10.5" customHeight="1">
      <c r="B143" s="119"/>
      <c r="G143" s="119"/>
      <c r="H143" s="119"/>
      <c r="J143" s="119"/>
      <c r="K143" s="119"/>
      <c r="M143" s="119"/>
      <c r="N143" s="119"/>
    </row>
    <row r="144" ht="10.5" customHeight="1"/>
    <row r="145" ht="10.5" customHeight="1"/>
    <row r="146" ht="10.5" customHeight="1"/>
    <row r="147" ht="10.5" customHeight="1">
      <c r="F147" s="76"/>
    </row>
    <row r="148" ht="10.5" customHeight="1">
      <c r="F148" s="76"/>
      <c r="I148" s="76"/>
    </row>
    <row r="149" ht="10.5" customHeight="1">
      <c r="F149" s="76"/>
      <c r="I149" s="76"/>
    </row>
    <row r="150" ht="10.5" customHeight="1">
      <c r="G150" s="119"/>
      <c r="H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</row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>
      <c r="F158" s="3"/>
    </row>
    <row r="159" ht="10.5" customHeight="1">
      <c r="F159" s="3"/>
      <c r="I159" s="3"/>
    </row>
    <row r="160" ht="10.5" customHeight="1">
      <c r="F160" s="3"/>
      <c r="I160" s="3"/>
    </row>
    <row r="161" ht="10.5" customHeight="1">
      <c r="G161" s="76"/>
      <c r="H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AG21:AG22"/>
    <mergeCell ref="AJ21:AJ22"/>
    <mergeCell ref="M20:O20"/>
    <mergeCell ref="P20:R20"/>
    <mergeCell ref="S20:U20"/>
    <mergeCell ref="V20:X20"/>
    <mergeCell ref="B28:F28"/>
    <mergeCell ref="G20:I20"/>
    <mergeCell ref="J20:L20"/>
    <mergeCell ref="B19:AJ19"/>
    <mergeCell ref="AB20:AD20"/>
    <mergeCell ref="Y20:AA20"/>
    <mergeCell ref="AE20:AG20"/>
    <mergeCell ref="AH20:AJ20"/>
    <mergeCell ref="I21:I22"/>
    <mergeCell ref="L21:L22"/>
    <mergeCell ref="O21:O22"/>
    <mergeCell ref="R21:R22"/>
    <mergeCell ref="U21:U22"/>
    <mergeCell ref="X21:X22"/>
    <mergeCell ref="AA21:AA22"/>
    <mergeCell ref="AD21:AD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21:F22"/>
    <mergeCell ref="B7:I7"/>
    <mergeCell ref="B8:F9"/>
    <mergeCell ref="I8:I9"/>
    <mergeCell ref="B10:F10"/>
    <mergeCell ref="B11:F11"/>
  </mergeCells>
  <conditionalFormatting sqref="I10:I14">
    <cfRule type="colorScale" priority="23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21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20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9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">
    <cfRule type="colorScale" priority="1">
      <colorScale>
        <cfvo type="min"/>
        <cfvo type="max"/>
        <color rgb="FFFCFCFF"/>
        <color rgb="FF63BE7B"/>
      </colorScale>
    </cfRule>
  </conditionalFormatting>
  <conditionalFormatting sqref="AJ23:AJ27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 t="str">
        <f>Índice!$B$29</f>
        <v>2.1.1. Plazas en centros de atención a personas con discapacidad</v>
      </c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Índice!$B$30</f>
        <v>2.1.1.1. Plazas y residentes en centros de atención a personas con discapacidad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95</v>
      </c>
      <c r="H12" s="212" t="n">
        <v>64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161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95</v>
      </c>
      <c r="H13" s="101" t="n">
        <v>67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N17" si="1">IF(M13=0,"-",M13/M$17)</f>
        <v>#VALUE!</v>
      </c>
      <c r="O13" s="206" t="n">
        <v>163</v>
      </c>
      <c r="P13" s="211" t="e">
        <f t="shared" ref="P13:P17" si="2">IF(O13=0,"-",O13/O$17)</f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324</v>
      </c>
      <c r="H14" s="101" t="n">
        <v>197</v>
      </c>
      <c r="I14" s="210" t="e">
        <f>G14+H14</f>
        <v>#VALUE!</v>
      </c>
      <c r="J14" s="187" t="n">
        <v>0</v>
      </c>
      <c r="K14" s="101" t="n">
        <v>0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530</v>
      </c>
      <c r="P14" s="211" t="e">
        <f t="shared" si="2"/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378</v>
      </c>
      <c r="H15" s="101" t="n">
        <v>145</v>
      </c>
      <c r="I15" s="210" t="e">
        <f>G15+H15</f>
        <v>#VALUE!</v>
      </c>
      <c r="J15" s="187" t="n">
        <v>80</v>
      </c>
      <c r="K15" s="101" t="n">
        <v>37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644</v>
      </c>
      <c r="P15" s="211" t="e">
        <f t="shared" si="2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489</v>
      </c>
      <c r="H16" s="101" t="n">
        <v>323</v>
      </c>
      <c r="I16" s="210" t="e">
        <f>G16+H16</f>
        <v>#VALUE!</v>
      </c>
      <c r="J16" s="187" t="n">
        <v>0</v>
      </c>
      <c r="K16" s="101" t="n">
        <v>2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832</v>
      </c>
      <c r="P16" s="172" t="e">
        <f t="shared" si="2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M17" si="3">SUM(G12:G16)</f>
        <v>0</v>
      </c>
      <c r="H17" s="171" t="n">
        <f t="shared" si="3"/>
        <v>0</v>
      </c>
      <c r="I17" s="208" t="e">
        <f t="shared" si="3"/>
        <v>#VALUE!</v>
      </c>
      <c r="J17" s="188" t="n">
        <f t="shared" si="3"/>
        <v>0</v>
      </c>
      <c r="K17" s="171" t="n">
        <f t="shared" si="3"/>
        <v>0</v>
      </c>
      <c r="L17" s="208" t="e">
        <f t="shared" si="3"/>
        <v>#VALUE!</v>
      </c>
      <c r="M17" s="163" t="e">
        <f t="shared" si="3"/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2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7:F17"/>
    <mergeCell ref="B12:F12"/>
    <mergeCell ref="B13:F13"/>
    <mergeCell ref="B14:F14"/>
    <mergeCell ref="B15:F15"/>
    <mergeCell ref="B16:F16"/>
    <mergeCell ref="B7:Q7"/>
    <mergeCell ref="B8:F11"/>
    <mergeCell ref="G8:I9"/>
    <mergeCell ref="J8:L9"/>
    <mergeCell ref="M8:N10"/>
    <mergeCell ref="O8:P10"/>
    <mergeCell ref="Q8:Q10"/>
  </mergeCells>
  <conditionalFormatting sqref="I12:I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I26:I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6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Índice!$B$31</f>
        <v>2.1.1.2. Perfil del resisente por sexo, edad y grado en centros de atención a personas con discapacidad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95</v>
      </c>
      <c r="H11" s="238" t="e">
        <f>IF(G11=0,"-",G11/$K11)</f>
        <v>#VALUE!</v>
      </c>
      <c r="I11" s="212" t="n">
        <v>64</v>
      </c>
      <c r="J11" s="225" t="e">
        <f t="shared" ref="J11:J16" si="0"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95</v>
      </c>
      <c r="H12" s="87" t="e">
        <f t="shared" ref="H12:H16" si="1">IF(G12=0,"-",G12/$K12)</f>
        <v>#VALUE!</v>
      </c>
      <c r="I12" s="239" t="n">
        <v>67</v>
      </c>
      <c r="J12" s="87" t="e">
        <f t="shared" si="0"/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324</v>
      </c>
      <c r="H13" s="87" t="e">
        <f t="shared" si="1"/>
        <v>#VALUE!</v>
      </c>
      <c r="I13" s="239" t="n">
        <v>197</v>
      </c>
      <c r="J13" s="87" t="e">
        <f t="shared" si="0"/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458</v>
      </c>
      <c r="H14" s="87" t="e">
        <f t="shared" si="1"/>
        <v>#VALUE!</v>
      </c>
      <c r="I14" s="239" t="n">
        <v>182</v>
      </c>
      <c r="J14" s="87" t="e">
        <f t="shared" si="0"/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489</v>
      </c>
      <c r="H15" s="87" t="e">
        <f t="shared" si="1"/>
        <v>#VALUE!</v>
      </c>
      <c r="I15" s="239" t="n">
        <v>325</v>
      </c>
      <c r="J15" s="87" t="e">
        <f t="shared" si="0"/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0"/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123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8</v>
      </c>
      <c r="J24" s="238" t="e">
        <f>IF(I24=0,"-",I24/$O24)</f>
        <v>#VALUE!</v>
      </c>
      <c r="K24" s="186" t="n">
        <v>0</v>
      </c>
      <c r="L24" s="238" t="e">
        <f t="shared" ref="L24:L42" si="2">IF(K24=0,"-",K24/$O24)</f>
        <v>#VALUE!</v>
      </c>
      <c r="M24" s="186" t="n">
        <v>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87</v>
      </c>
      <c r="J25" s="87" t="e">
        <f t="shared" ref="J25:J42" si="3">IF(I25=0,"-",I25/$O25)</f>
        <v>#VALUE!</v>
      </c>
      <c r="K25" s="164" t="n">
        <v>0</v>
      </c>
      <c r="L25" s="87" t="e">
        <f t="shared" si="2"/>
        <v>#VALUE!</v>
      </c>
      <c r="M25" s="164" t="n">
        <v>0</v>
      </c>
      <c r="N25" s="87" t="e">
        <f t="shared" ref="N25:N42" si="4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61</v>
      </c>
      <c r="J26" s="220" t="e">
        <f t="shared" si="3"/>
        <v>#VALUE!</v>
      </c>
      <c r="K26" s="219" t="n">
        <v>3</v>
      </c>
      <c r="L26" s="220" t="e">
        <f t="shared" si="2"/>
        <v>#VALUE!</v>
      </c>
      <c r="M26" s="219" t="n">
        <v>0</v>
      </c>
      <c r="N26" s="220" t="e">
        <f t="shared" si="4"/>
        <v>#VALUE!</v>
      </c>
      <c r="O26" s="222" t="e">
        <f t="shared" ref="O26:O41" si="5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1</v>
      </c>
      <c r="J27" s="238" t="e">
        <f t="shared" si="3"/>
        <v>#VALUE!</v>
      </c>
      <c r="K27" s="186" t="n">
        <v>0</v>
      </c>
      <c r="L27" s="238" t="e">
        <f t="shared" si="2"/>
        <v>#VALUE!</v>
      </c>
      <c r="M27" s="186" t="n">
        <v>0</v>
      </c>
      <c r="N27" s="225" t="e">
        <f t="shared" si="4"/>
        <v>#VALUE!</v>
      </c>
      <c r="O27" s="209" t="e">
        <f t="shared" si="5"/>
        <v>#VALUE!</v>
      </c>
      <c r="P27" s="213" t="e">
        <f>IF(O27=0,"-",O27/SUM(O$24:O$26))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89</v>
      </c>
      <c r="J28" s="87" t="e">
        <f t="shared" si="3"/>
        <v>#VALUE!</v>
      </c>
      <c r="K28" s="164" t="n">
        <v>8</v>
      </c>
      <c r="L28" s="87" t="e">
        <f t="shared" si="2"/>
        <v>#VALUE!</v>
      </c>
      <c r="M28" s="164" t="n">
        <v>0</v>
      </c>
      <c r="N28" s="87" t="e">
        <f t="shared" si="4"/>
        <v>#VALUE!</v>
      </c>
      <c r="O28" s="210" t="e">
        <f>I28+K28+M28</f>
        <v>#VALUE!</v>
      </c>
      <c r="P28" s="211" t="e">
        <f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58</v>
      </c>
      <c r="J29" s="220" t="e">
        <f t="shared" si="3"/>
        <v>#VALUE!</v>
      </c>
      <c r="K29" s="219" t="n">
        <v>6</v>
      </c>
      <c r="L29" s="220" t="e">
        <f t="shared" si="2"/>
        <v>#VALUE!</v>
      </c>
      <c r="M29" s="219" t="n">
        <v>0</v>
      </c>
      <c r="N29" s="220" t="e">
        <f t="shared" si="4"/>
        <v>#VALUE!</v>
      </c>
      <c r="O29" s="222" t="e">
        <f>I29+K29+M29</f>
        <v>#VALUE!</v>
      </c>
      <c r="P29" s="172" t="e">
        <f>IF(O29=0,"-",O29/SUM(O$27:O$29))</f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0</v>
      </c>
      <c r="J30" s="238" t="e">
        <f t="shared" si="3"/>
        <v>#VALUE!</v>
      </c>
      <c r="K30" s="186" t="n">
        <v>0</v>
      </c>
      <c r="L30" s="238" t="e">
        <f t="shared" si="2"/>
        <v>#VALUE!</v>
      </c>
      <c r="M30" s="186" t="n">
        <v>0</v>
      </c>
      <c r="N30" s="225" t="e">
        <f t="shared" si="4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101</v>
      </c>
      <c r="J31" s="87" t="e">
        <f t="shared" si="3"/>
        <v>#VALUE!</v>
      </c>
      <c r="K31" s="164" t="n">
        <v>17</v>
      </c>
      <c r="L31" s="87" t="e">
        <f t="shared" si="2"/>
        <v>#VALUE!</v>
      </c>
      <c r="M31" s="164" t="n">
        <v>0</v>
      </c>
      <c r="N31" s="87" t="e">
        <f t="shared" si="4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368</v>
      </c>
      <c r="J32" s="220" t="e">
        <f t="shared" si="3"/>
        <v>#VALUE!</v>
      </c>
      <c r="K32" s="219" t="n">
        <v>34</v>
      </c>
      <c r="L32" s="220" t="e">
        <f t="shared" si="2"/>
        <v>#VALUE!</v>
      </c>
      <c r="M32" s="219" t="n">
        <v>1</v>
      </c>
      <c r="N32" s="220" t="e">
        <f t="shared" si="4"/>
        <v>#VALUE!</v>
      </c>
      <c r="O32" s="222" t="e">
        <f t="shared" si="5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101</v>
      </c>
      <c r="J33" s="238" t="e">
        <f t="shared" si="3"/>
        <v>#VALUE!</v>
      </c>
      <c r="K33" s="186" t="n">
        <v>5</v>
      </c>
      <c r="L33" s="238" t="e">
        <f t="shared" si="2"/>
        <v>#VALUE!</v>
      </c>
      <c r="M33" s="186" t="n">
        <v>0</v>
      </c>
      <c r="N33" s="225" t="e">
        <f t="shared" si="4"/>
        <v>#VALUE!</v>
      </c>
      <c r="O33" s="209" t="e">
        <f t="shared" si="5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483</v>
      </c>
      <c r="J34" s="87" t="e">
        <f t="shared" si="3"/>
        <v>#VALUE!</v>
      </c>
      <c r="K34" s="164" t="n">
        <v>24</v>
      </c>
      <c r="L34" s="87" t="e">
        <f t="shared" si="2"/>
        <v>#VALUE!</v>
      </c>
      <c r="M34" s="164" t="n">
        <v>0</v>
      </c>
      <c r="N34" s="87" t="e">
        <f t="shared" si="4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20</v>
      </c>
      <c r="J35" s="220" t="e">
        <f t="shared" si="3"/>
        <v>#VALUE!</v>
      </c>
      <c r="K35" s="219" t="n">
        <v>4</v>
      </c>
      <c r="L35" s="220" t="e">
        <f t="shared" si="2"/>
        <v>#VALUE!</v>
      </c>
      <c r="M35" s="219" t="n">
        <v>3</v>
      </c>
      <c r="N35" s="220" t="e">
        <f t="shared" si="4"/>
        <v>#VALUE!</v>
      </c>
      <c r="O35" s="222" t="e">
        <f t="shared" si="5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24</v>
      </c>
      <c r="J36" s="238" t="e">
        <f t="shared" si="3"/>
        <v>#VALUE!</v>
      </c>
      <c r="K36" s="186" t="n">
        <v>3</v>
      </c>
      <c r="L36" s="238" t="e">
        <f t="shared" si="2"/>
        <v>#VALUE!</v>
      </c>
      <c r="M36" s="186" t="n">
        <v>1</v>
      </c>
      <c r="N36" s="225" t="e">
        <f t="shared" si="4"/>
        <v>#VALUE!</v>
      </c>
      <c r="O36" s="209" t="e">
        <f t="shared" si="5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301</v>
      </c>
      <c r="J37" s="87" t="e">
        <f t="shared" si="3"/>
        <v>#VALUE!</v>
      </c>
      <c r="K37" s="164" t="n">
        <v>27</v>
      </c>
      <c r="L37" s="87" t="e">
        <f t="shared" si="2"/>
        <v>#VALUE!</v>
      </c>
      <c r="M37" s="164" t="n">
        <v>3</v>
      </c>
      <c r="N37" s="87" t="e">
        <f t="shared" si="4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414</v>
      </c>
      <c r="J38" s="220" t="e">
        <f t="shared" si="3"/>
        <v>#VALUE!</v>
      </c>
      <c r="K38" s="219" t="n">
        <v>28</v>
      </c>
      <c r="L38" s="220" t="e">
        <f t="shared" si="2"/>
        <v>#VALUE!</v>
      </c>
      <c r="M38" s="219" t="n">
        <v>13</v>
      </c>
      <c r="N38" s="220" t="e">
        <f t="shared" si="4"/>
        <v>#VALUE!</v>
      </c>
      <c r="O38" s="222" t="e">
        <f t="shared" si="5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3"/>
        <v>#VALUE!</v>
      </c>
      <c r="K39" s="209" t="e">
        <f t="shared" ref="K39" si="6">K24+K27+K30+K33+K36</f>
        <v>#VALUE!</v>
      </c>
      <c r="L39" s="248" t="e">
        <f t="shared" si="2"/>
        <v>#VALUE!</v>
      </c>
      <c r="M39" s="209" t="e">
        <f t="shared" ref="M39" si="7">M24+M27+M30+M33+M36</f>
        <v>#VALUE!</v>
      </c>
      <c r="N39" s="244" t="e">
        <f t="shared" si="4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M41" si="8">I25+I28+I31+I34+I37</f>
        <v>#VALUE!</v>
      </c>
      <c r="J40" s="207" t="e">
        <f t="shared" si="3"/>
        <v>#VALUE!</v>
      </c>
      <c r="K40" s="210" t="e">
        <f t="shared" si="8"/>
        <v>#VALUE!</v>
      </c>
      <c r="L40" s="207" t="e">
        <f t="shared" si="2"/>
        <v>#VALUE!</v>
      </c>
      <c r="M40" s="210" t="e">
        <f t="shared" si="8"/>
        <v>#VALUE!</v>
      </c>
      <c r="N40" s="207" t="e">
        <f t="shared" si="4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3"/>
        <v>#VALUE!</v>
      </c>
      <c r="K41" s="210" t="e">
        <f t="shared" si="8"/>
        <v>#VALUE!</v>
      </c>
      <c r="L41" s="207" t="e">
        <f t="shared" si="2"/>
        <v>#VALUE!</v>
      </c>
      <c r="M41" s="210" t="e">
        <f t="shared" si="8"/>
        <v>#VALUE!</v>
      </c>
      <c r="N41" s="207" t="e">
        <f t="shared" si="4"/>
        <v>#VALUE!</v>
      </c>
      <c r="O41" s="210" t="e">
        <f t="shared" si="5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3"/>
        <v>#VALUE!</v>
      </c>
      <c r="K42" s="208" t="e">
        <f>SUM(K39:K41)</f>
        <v>#VALUE!</v>
      </c>
      <c r="L42" s="242" t="e">
        <f t="shared" si="2"/>
        <v>#VALUE!</v>
      </c>
      <c r="M42" s="208" t="e">
        <f>SUM(M39:M41)</f>
        <v>#VALUE!</v>
      </c>
      <c r="N42" s="242" t="e">
        <f t="shared" si="4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58"/>
      <c r="R45" s="59"/>
      <c r="S45" s="58"/>
    </row>
    <row r="46" ht="10.5" customHeight="1">
      <c r="Q46" s="58"/>
      <c r="R46" s="59"/>
      <c r="S46" s="58"/>
    </row>
    <row r="47" ht="10.5" customHeight="1">
      <c r="Q47" s="58"/>
      <c r="R47" s="59"/>
      <c r="S47" s="58"/>
    </row>
    <row r="48" ht="10.5" customHeight="1">
      <c r="Q48" s="58"/>
      <c r="R48" s="59"/>
      <c r="S48" s="58"/>
    </row>
    <row r="49" ht="10.5" customHeight="1">
      <c r="Q49" s="58"/>
      <c r="R49" s="59"/>
      <c r="S49" s="58"/>
    </row>
    <row r="50" ht="10.5" customHeight="1">
      <c r="Q50" s="58"/>
      <c r="R50" s="59"/>
      <c r="S50" s="58"/>
    </row>
    <row r="51" ht="10.5" customHeight="1">
      <c r="Q51" s="58"/>
      <c r="R51" s="59"/>
      <c r="S51" s="58"/>
    </row>
    <row r="52" ht="10.5" customHeight="1">
      <c r="Q52" s="58"/>
      <c r="R52" s="59"/>
      <c r="S52" s="58"/>
    </row>
    <row r="53" ht="10.5" customHeight="1">
      <c r="Q53" s="58"/>
      <c r="R53" s="59"/>
      <c r="S53" s="58"/>
    </row>
    <row r="54" ht="10.5" customHeight="1">
      <c r="Q54" s="58"/>
      <c r="R54" s="59"/>
      <c r="S54" s="58"/>
    </row>
    <row r="55" ht="10.5" customHeight="1">
      <c r="Q55" s="58"/>
      <c r="R55" s="59"/>
      <c r="S55" s="58"/>
    </row>
    <row r="56" ht="10.5" customHeight="1">
      <c r="Q56" s="58"/>
      <c r="R56" s="59"/>
      <c r="S56" s="58"/>
    </row>
    <row r="57" ht="10.5" customHeight="1">
      <c r="Q57" s="58"/>
      <c r="R57" s="59"/>
      <c r="S57" s="58"/>
    </row>
    <row r="58" ht="10.5" customHeight="1">
      <c r="Q58" s="58"/>
      <c r="R58" s="59"/>
      <c r="S58" s="58"/>
    </row>
    <row r="59" ht="10.5" customHeight="1">
      <c r="Q59" s="58"/>
      <c r="R59" s="59"/>
      <c r="S59" s="58"/>
    </row>
    <row r="60" ht="10.5" customHeight="1">
      <c r="Q60" s="58"/>
      <c r="R60" s="59"/>
      <c r="S60" s="58"/>
    </row>
    <row r="61" ht="10.5" customHeight="1">
      <c r="Q61" s="58"/>
      <c r="R61" s="59"/>
      <c r="S61" s="58"/>
    </row>
    <row r="62" ht="10.5" customHeight="1">
      <c r="Q62" s="58"/>
      <c r="R62" s="59"/>
      <c r="S62" s="58"/>
    </row>
    <row r="63" ht="10.5" customHeight="1">
      <c r="Q63" s="58"/>
      <c r="R63" s="59"/>
      <c r="S63" s="58"/>
    </row>
    <row r="64" ht="10.5" customHeight="1">
      <c r="Q64" s="58"/>
      <c r="R64" s="59"/>
      <c r="S64" s="58"/>
    </row>
    <row r="65" ht="10.5" customHeight="1">
      <c r="Q65" s="58"/>
      <c r="R65" s="59"/>
      <c r="S65" s="58"/>
    </row>
    <row r="66" ht="10.5" customHeight="1">
      <c r="Q66" s="58"/>
      <c r="R66" s="59"/>
      <c r="S66" s="58"/>
    </row>
    <row r="67" ht="10.5" customHeight="1">
      <c r="Q67" s="58"/>
      <c r="R67" s="59"/>
      <c r="S67" s="58"/>
    </row>
    <row r="68" ht="10.5" customHeight="1">
      <c r="Q68" s="58"/>
      <c r="R68" s="59"/>
      <c r="S68" s="58"/>
    </row>
    <row r="69" ht="10.5" customHeight="1">
      <c r="Q69" s="58"/>
      <c r="R69" s="59"/>
      <c r="S69" s="58"/>
    </row>
    <row r="70" ht="10.5" customHeight="1">
      <c r="Q70" s="58"/>
      <c r="R70" s="59"/>
      <c r="S70" s="58"/>
    </row>
    <row r="71" ht="10.5" customHeight="1">
      <c r="Q71" s="58"/>
      <c r="R71" s="59"/>
      <c r="S71" s="58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B36:F38"/>
    <mergeCell ref="G36:H36"/>
    <mergeCell ref="G37:H37"/>
    <mergeCell ref="G38:H38"/>
    <mergeCell ref="B39:F42"/>
    <mergeCell ref="G39:H39"/>
    <mergeCell ref="G40:H40"/>
    <mergeCell ref="G41:H41"/>
    <mergeCell ref="G42:H42"/>
    <mergeCell ref="B30:F32"/>
    <mergeCell ref="G30:H30"/>
    <mergeCell ref="G31:H31"/>
    <mergeCell ref="G32:H32"/>
    <mergeCell ref="B33:F35"/>
    <mergeCell ref="G33:H33"/>
    <mergeCell ref="G34:H34"/>
    <mergeCell ref="G35:H35"/>
    <mergeCell ref="B24:F26"/>
    <mergeCell ref="G24:H24"/>
    <mergeCell ref="G25:H25"/>
    <mergeCell ref="G26:H26"/>
    <mergeCell ref="B27:F29"/>
    <mergeCell ref="G27:H27"/>
    <mergeCell ref="G28:H28"/>
    <mergeCell ref="G29:H29"/>
    <mergeCell ref="B16:F16"/>
    <mergeCell ref="B20:P20"/>
    <mergeCell ref="B21:F23"/>
    <mergeCell ref="G21:H23"/>
    <mergeCell ref="I21:P21"/>
    <mergeCell ref="I22:J22"/>
    <mergeCell ref="K22:L22"/>
    <mergeCell ref="M22:N22"/>
    <mergeCell ref="O22:P22"/>
    <mergeCell ref="B11:F11"/>
    <mergeCell ref="B12:F12"/>
    <mergeCell ref="B13:F13"/>
    <mergeCell ref="B14:F14"/>
    <mergeCell ref="B15:F15"/>
    <mergeCell ref="B7:K7"/>
    <mergeCell ref="B8:F10"/>
    <mergeCell ref="G8:J8"/>
    <mergeCell ref="G9:H9"/>
    <mergeCell ref="I9:J9"/>
  </mergeCells>
  <conditionalFormatting sqref="H11:H15">
    <cfRule type="colorScale" priority="51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0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1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7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3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9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5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8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4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7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3">
      <colorScale>
        <cfvo type="min"/>
        <cfvo type="max"/>
        <color rgb="FFFCFCFF"/>
        <color rgb="FF63BE7B"/>
      </colorScale>
    </cfRule>
  </conditionalFormatting>
  <conditionalFormatting sqref="P24">
    <cfRule type="colorScale" priority="1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P28:P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6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2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Índice!$B$32</f>
        <v>2.1.2. Residentes empadronados en centros de atención a personas con discapacidad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93</v>
      </c>
      <c r="H12" s="267" t="n">
        <v>64</v>
      </c>
      <c r="I12" s="209" t="e">
        <f t="shared" ref="I12:I17" si="0">G12+H12</f>
        <v>#VALUE!</v>
      </c>
      <c r="J12" s="213" t="e">
        <f>IF(I12=0,"-",I12/K12)</f>
        <v>#VALUE!</v>
      </c>
      <c r="K12" s="262" t="e">
        <f>'2.1.1.1.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63</v>
      </c>
      <c r="H13" s="239" t="n">
        <v>35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'2.1.1.1.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198</v>
      </c>
      <c r="H14" s="239" t="n">
        <v>119</v>
      </c>
      <c r="I14" s="210" t="e">
        <f t="shared" si="0"/>
        <v>#VALUE!</v>
      </c>
      <c r="J14" s="270" t="e">
        <f t="shared" si="1"/>
        <v>#VALUE!</v>
      </c>
      <c r="K14" s="272" t="e">
        <f>'2.1.1.1.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453</v>
      </c>
      <c r="H15" s="239" t="n">
        <v>174</v>
      </c>
      <c r="I15" s="210" t="e">
        <f t="shared" si="0"/>
        <v>#VALUE!</v>
      </c>
      <c r="J15" s="270" t="e">
        <f t="shared" si="1"/>
        <v>#VALUE!</v>
      </c>
      <c r="K15" s="272" t="e">
        <f>'2.1.1.1.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349</v>
      </c>
      <c r="H16" s="239" t="n">
        <v>221</v>
      </c>
      <c r="I16" s="210" t="e">
        <f t="shared" si="0"/>
        <v>#VALUE!</v>
      </c>
      <c r="J16" s="270" t="e">
        <f t="shared" si="1"/>
        <v>#VALUE!</v>
      </c>
      <c r="K16" s="272" t="e">
        <f>'2.1.1.1.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 t="shared" si="0"/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17:F17"/>
    <mergeCell ref="B12:F12"/>
    <mergeCell ref="B13:F13"/>
    <mergeCell ref="B14:F14"/>
    <mergeCell ref="B15:F15"/>
    <mergeCell ref="B16:F16"/>
    <mergeCell ref="B7:K7"/>
    <mergeCell ref="B8:F11"/>
    <mergeCell ref="G8:J9"/>
    <mergeCell ref="K8:K10"/>
    <mergeCell ref="I10:J10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  <pageSetUpPr fitToPage="1"/>
  </sheetPr>
  <dimension ref="A1"/>
  <sheetViews>
    <sheetView showGridLines="0" zoomScaleNormal="100" zoomScaleSheetLayoutView="145" workbookViewId="0"/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</cols>
  <sheetData>
    <row r="1" ht="10.5" customHeight="1">
      <c r="A1" s="3"/>
      <c r="B1" s="3" t="s">
        <v>2</v>
      </c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/>
    <row r="5" ht="10.5" customHeight="1">
      <c r="A5" s="42"/>
      <c r="C5" s="42"/>
      <c r="D5" s="44"/>
      <c r="E5" s="45"/>
      <c r="F5" s="45"/>
      <c r="G5" s="45"/>
      <c r="H5" s="45"/>
      <c r="I5" s="45"/>
      <c r="J5" s="45"/>
      <c r="K5" s="48"/>
      <c r="L5" s="37"/>
      <c r="M5" s="48"/>
    </row>
    <row r="6" ht="10.5" customHeight="1">
      <c r="A6" s="42"/>
      <c r="C6" s="42"/>
      <c r="D6" s="44"/>
      <c r="E6" s="45"/>
      <c r="F6" s="45"/>
      <c r="G6" s="45"/>
      <c r="H6" s="45"/>
      <c r="I6" s="45"/>
      <c r="J6" s="45"/>
      <c r="K6" s="37"/>
      <c r="L6" s="48"/>
    </row>
    <row r="7" ht="10.5" customHeight="1">
      <c r="A7" s="4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3"/>
      <c r="Q7" s="34"/>
      <c r="R7" s="34"/>
      <c r="S7" s="34"/>
      <c r="T7" s="47"/>
    </row>
    <row r="8" ht="10.5" customHeight="1">
      <c r="A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3"/>
      <c r="P8" s="47"/>
      <c r="Q8" s="47"/>
      <c r="R8" s="47"/>
      <c r="S8" s="50"/>
      <c r="T8" s="50"/>
    </row>
    <row r="9" ht="10.5" customHeight="1">
      <c r="A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3"/>
      <c r="O9" s="47"/>
      <c r="P9" s="47"/>
      <c r="Q9" s="47"/>
      <c r="R9" s="50"/>
      <c r="S9" s="50"/>
    </row>
    <row r="10" ht="10.5" customHeight="1">
      <c r="A10" s="40"/>
      <c r="B10" s="43" t="s">
        <v>128</v>
      </c>
      <c r="C10" s="4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3"/>
      <c r="O10" s="47"/>
      <c r="P10" s="47"/>
      <c r="Q10" s="47"/>
      <c r="R10" s="50"/>
      <c r="S10" s="50"/>
    </row>
    <row r="11" ht="10.5" customHeight="1">
      <c r="A11" s="40"/>
      <c r="B11" s="43"/>
      <c r="C11" s="4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47"/>
      <c r="P11" s="47"/>
      <c r="Q11" s="47"/>
      <c r="R11" s="50"/>
      <c r="S11" s="50"/>
    </row>
    <row r="12" ht="10.5" customHeight="1">
      <c r="A12" s="40"/>
      <c r="B12" s="51" t="s">
        <v>129</v>
      </c>
      <c r="C12" s="36"/>
      <c r="D12" s="36"/>
      <c r="E12" s="36"/>
      <c r="F12" s="36"/>
      <c r="G12" s="36"/>
      <c r="H12" s="36"/>
      <c r="I12" s="36"/>
      <c r="J12" s="36" t="str">
        <f>IF(I12=0,"-",I12/K12)</f>
        <v>-</v>
      </c>
      <c r="K12" s="36"/>
      <c r="L12" s="36"/>
      <c r="M12" s="36"/>
      <c r="N12" s="33"/>
      <c r="O12" s="47"/>
      <c r="P12" s="47"/>
      <c r="Q12" s="47"/>
      <c r="R12" s="50"/>
      <c r="S12" s="50"/>
    </row>
    <row r="13" ht="10.5" customHeight="1">
      <c r="A13" s="40"/>
      <c r="B13" s="51" t="s">
        <v>178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47"/>
      <c r="P13" s="47"/>
      <c r="Q13" s="47"/>
      <c r="R13" s="50"/>
      <c r="S13" s="50"/>
    </row>
    <row r="14" ht="10.5" customHeight="1">
      <c r="A14" s="40"/>
      <c r="B14" s="38" t="s">
        <v>179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/>
      <c r="O14" s="47"/>
      <c r="P14" s="47"/>
      <c r="Q14" s="47"/>
      <c r="R14" s="50"/>
      <c r="S14" s="50"/>
    </row>
    <row r="15" ht="10.5" customHeight="1">
      <c r="A15" s="42"/>
      <c r="B15" s="46" t="s">
        <v>180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8"/>
      <c r="O15" s="51"/>
      <c r="P15" s="51"/>
      <c r="Q15" s="51"/>
      <c r="R15" s="49"/>
    </row>
    <row r="16" ht="10.5" customHeight="1">
      <c r="A16" s="42"/>
      <c r="B16" s="46" t="s">
        <v>181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4"/>
      <c r="O16" s="34"/>
      <c r="P16" s="34"/>
      <c r="Q16" s="34"/>
      <c r="R16" s="47"/>
    </row>
    <row r="17" ht="10.5" customHeight="1">
      <c r="A17" s="42"/>
      <c r="B17" s="38" t="s">
        <v>182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36"/>
      <c r="N17" s="48"/>
      <c r="O17" s="36"/>
      <c r="P17" s="36"/>
      <c r="Q17" s="36"/>
      <c r="R17" s="49"/>
    </row>
    <row r="18" ht="10.5" customHeight="1">
      <c r="A18" s="42"/>
      <c r="B18" s="38" t="s">
        <v>189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8"/>
      <c r="O18" s="36"/>
      <c r="P18" s="36"/>
      <c r="Q18" s="36"/>
      <c r="R18" s="49"/>
    </row>
    <row r="19" ht="10.5" customHeight="1">
      <c r="A19" s="42"/>
      <c r="B19" s="38" t="s">
        <v>190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3"/>
      <c r="O19" s="47"/>
      <c r="P19" s="47"/>
      <c r="Q19" s="47"/>
      <c r="R19" s="47"/>
    </row>
    <row r="20" ht="10.5" customHeight="1">
      <c r="A20" s="42"/>
      <c r="B20" s="51" t="s">
        <v>183</v>
      </c>
      <c r="C20" s="38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34"/>
      <c r="O20" s="34"/>
      <c r="P20" s="34"/>
      <c r="Q20" s="34"/>
      <c r="R20" s="47"/>
    </row>
    <row r="21" ht="10.5" customHeight="1">
      <c r="A21" s="42"/>
      <c r="B21" s="51" t="s">
        <v>184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7"/>
      <c r="O21" s="47"/>
      <c r="P21" s="47"/>
      <c r="Q21" s="47"/>
    </row>
    <row r="22" ht="10.5" customHeight="1">
      <c r="A22" s="42"/>
      <c r="B22" s="38" t="s">
        <v>185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7"/>
      <c r="O22" s="47"/>
      <c r="P22" s="47"/>
      <c r="Q22" s="47"/>
    </row>
    <row r="23" ht="10.5" customHeight="1">
      <c r="A23" s="42"/>
      <c r="B23" s="38" t="s">
        <v>186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36"/>
      <c r="N23" s="47"/>
      <c r="O23" s="47"/>
      <c r="P23" s="47"/>
      <c r="Q23" s="47"/>
      <c r="R23" s="47"/>
      <c r="S23" s="47"/>
    </row>
    <row r="24" ht="10.5" customHeight="1">
      <c r="A24" s="42"/>
      <c r="B24" s="38" t="s">
        <v>187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47"/>
      <c r="O24" s="47"/>
      <c r="P24" s="47"/>
      <c r="Q24" s="47"/>
    </row>
    <row r="25" ht="10.5" customHeight="1">
      <c r="A25" s="42"/>
      <c r="B25" s="38" t="s">
        <v>188</v>
      </c>
      <c r="C25" s="4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7"/>
      <c r="O25" s="47"/>
      <c r="P25" s="47"/>
      <c r="Q25" s="47"/>
    </row>
    <row r="26" ht="10.5" customHeight="1">
      <c r="A26" s="42"/>
      <c r="B26" s="38"/>
      <c r="C26" s="4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7"/>
      <c r="O26" s="47"/>
      <c r="P26" s="47"/>
      <c r="Q26" s="47"/>
    </row>
    <row r="27" ht="10.5" customHeight="1">
      <c r="A27" s="42"/>
      <c r="B27" s="51" t="s">
        <v>130</v>
      </c>
      <c r="C27" s="38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7"/>
      <c r="O27" s="47"/>
      <c r="P27" s="47"/>
      <c r="Q27" s="47"/>
      <c r="R27" s="47"/>
    </row>
    <row r="28" ht="10.5" customHeight="1">
      <c r="A28" s="42"/>
      <c r="B28" s="51" t="s">
        <v>191</v>
      </c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7"/>
      <c r="O28" s="47"/>
      <c r="P28" s="47"/>
      <c r="Q28" s="47"/>
      <c r="R28" s="47"/>
    </row>
    <row r="29" ht="10.5" customHeight="1">
      <c r="A29" s="42"/>
      <c r="B29" s="38" t="s">
        <v>194</v>
      </c>
      <c r="C29" s="38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7"/>
      <c r="O29" s="47"/>
      <c r="P29" s="47"/>
      <c r="Q29" s="47"/>
    </row>
    <row r="30" ht="10.5" customHeight="1">
      <c r="A30" s="42"/>
      <c r="B30" s="46" t="s">
        <v>195</v>
      </c>
      <c r="C30" s="38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7"/>
      <c r="O30" s="47"/>
      <c r="P30" s="47"/>
      <c r="Q30" s="47"/>
    </row>
    <row r="31" ht="10.5" customHeight="1">
      <c r="A31" s="42"/>
      <c r="B31" s="46" t="s">
        <v>196</v>
      </c>
      <c r="C31" s="38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7"/>
      <c r="O31" s="47"/>
      <c r="P31" s="47"/>
      <c r="Q31" s="47"/>
    </row>
    <row r="32" ht="10.5" customHeight="1">
      <c r="A32" s="42"/>
      <c r="B32" s="38" t="s">
        <v>197</v>
      </c>
      <c r="C32" s="38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7"/>
      <c r="O32" s="47"/>
      <c r="P32" s="47"/>
      <c r="Q32" s="47"/>
    </row>
    <row r="33" ht="10.5" customHeight="1">
      <c r="A33" s="42"/>
      <c r="B33" s="38" t="s">
        <v>198</v>
      </c>
      <c r="C33" s="38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7"/>
      <c r="O33" s="47"/>
      <c r="P33" s="47"/>
      <c r="Q33" s="47"/>
      <c r="R33" s="47"/>
    </row>
    <row r="34" ht="10.5" customHeight="1">
      <c r="A34" s="42"/>
      <c r="B34" s="38" t="s">
        <v>199</v>
      </c>
      <c r="C34" s="38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47"/>
      <c r="O34" s="47"/>
      <c r="P34" s="47"/>
      <c r="Q34" s="47"/>
      <c r="R34" s="47"/>
    </row>
    <row r="35" ht="10.5" customHeight="1">
      <c r="A35" s="42"/>
      <c r="B35" s="51" t="s">
        <v>192</v>
      </c>
      <c r="C35" s="38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7"/>
      <c r="O35" s="47"/>
      <c r="P35" s="47"/>
      <c r="Q35" s="47"/>
      <c r="R35" s="47"/>
    </row>
    <row r="36" ht="10.5" customHeight="1">
      <c r="A36" s="42"/>
      <c r="B36" s="51" t="s">
        <v>193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7"/>
      <c r="O36" s="47"/>
      <c r="P36" s="47"/>
      <c r="Q36" s="47"/>
      <c r="R36" s="47"/>
    </row>
    <row r="37" ht="10.5" customHeight="1">
      <c r="A37" s="42"/>
      <c r="B37" s="38" t="s">
        <v>200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7"/>
      <c r="O37" s="47"/>
      <c r="P37" s="47"/>
      <c r="Q37" s="47"/>
      <c r="R37" s="47"/>
    </row>
    <row r="38" ht="10.5" customHeight="1">
      <c r="A38" s="42"/>
      <c r="B38" s="38" t="s">
        <v>201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34"/>
      <c r="O38" s="34"/>
      <c r="P38" s="34"/>
      <c r="Q38" s="34"/>
      <c r="R38" s="47"/>
    </row>
    <row r="39" ht="10.5" customHeight="1">
      <c r="A39" s="42"/>
      <c r="B39" s="38" t="s">
        <v>202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7"/>
      <c r="O39" s="47"/>
      <c r="P39" s="47"/>
      <c r="Q39" s="47"/>
      <c r="R39" s="47"/>
    </row>
    <row r="40" ht="10.5" customHeight="1">
      <c r="A40" s="42"/>
      <c r="B40" s="38" t="s">
        <v>203</v>
      </c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7"/>
      <c r="O40" s="47"/>
      <c r="P40" s="47"/>
      <c r="Q40" s="47"/>
    </row>
    <row r="41" ht="10.5" customHeight="1">
      <c r="A41" s="40"/>
      <c r="B41" s="4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3"/>
      <c r="O41" s="47"/>
      <c r="P41" s="47"/>
      <c r="Q41" s="47"/>
      <c r="R41" s="50"/>
      <c r="S41" s="50"/>
    </row>
    <row r="42" ht="10.5" customHeight="1">
      <c r="A42" s="42"/>
      <c r="B42" s="46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8"/>
      <c r="O42" s="51"/>
      <c r="P42" s="51"/>
      <c r="Q42" s="51"/>
      <c r="R42" s="49"/>
    </row>
    <row r="43" ht="10.5" customHeight="1">
      <c r="A43" s="42"/>
      <c r="B43" s="38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36"/>
      <c r="N43" s="48"/>
      <c r="O43" s="36"/>
      <c r="P43" s="36"/>
      <c r="Q43" s="36"/>
      <c r="R43" s="49"/>
    </row>
    <row r="44" ht="10.5" customHeight="1">
      <c r="A44" s="42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48"/>
      <c r="O44" s="36"/>
      <c r="P44" s="36"/>
      <c r="Q44" s="36"/>
      <c r="R44" s="49"/>
    </row>
    <row r="45" ht="10.5" customHeight="1">
      <c r="A45" s="42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3"/>
      <c r="O45" s="47"/>
      <c r="P45" s="47"/>
      <c r="Q45" s="47"/>
      <c r="R45" s="47"/>
    </row>
    <row r="46" ht="10.5" customHeight="1">
      <c r="A46" s="42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34"/>
      <c r="O46" s="34"/>
      <c r="P46" s="34"/>
      <c r="Q46" s="34"/>
      <c r="R46" s="47"/>
    </row>
    <row r="47" ht="10.5" customHeight="1">
      <c r="A47" s="42"/>
      <c r="B47" s="38"/>
      <c r="C47" s="38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34"/>
      <c r="O47" s="34"/>
      <c r="P47" s="34"/>
      <c r="Q47" s="34"/>
      <c r="R47" s="47"/>
    </row>
    <row r="48" ht="10.5" customHeight="1">
      <c r="A48" s="42"/>
      <c r="B48" s="38"/>
      <c r="C48" s="38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47"/>
      <c r="O48" s="47"/>
      <c r="P48" s="47"/>
      <c r="Q48" s="47"/>
      <c r="R48" s="47"/>
    </row>
    <row r="49" ht="10.5" customHeight="1">
      <c r="A49" s="42"/>
      <c r="B49" s="46"/>
      <c r="C49" s="38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47"/>
      <c r="O49" s="47"/>
      <c r="P49" s="47"/>
      <c r="Q49" s="47"/>
      <c r="R49" s="47"/>
    </row>
    <row r="50" ht="10.5" customHeight="1">
      <c r="A50" s="42"/>
      <c r="B50" s="46"/>
      <c r="C50" s="38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47"/>
      <c r="O50" s="47"/>
      <c r="P50" s="47"/>
      <c r="Q50" s="47"/>
      <c r="R50" s="47"/>
    </row>
    <row r="51" ht="10.5" customHeight="1">
      <c r="A51" s="42"/>
      <c r="B51" s="46"/>
      <c r="C51" s="38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47"/>
      <c r="O51" s="47"/>
      <c r="P51" s="47"/>
      <c r="Q51" s="47"/>
      <c r="R51" s="47"/>
    </row>
    <row r="52" ht="10.5" customHeight="1">
      <c r="A52" s="42"/>
      <c r="B52" s="38"/>
      <c r="C52" s="38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47"/>
      <c r="O52" s="47"/>
      <c r="P52" s="47"/>
      <c r="Q52" s="47"/>
    </row>
    <row r="53" ht="10.5" customHeight="1">
      <c r="A53" s="42"/>
      <c r="B53" s="46"/>
      <c r="C53" s="38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47"/>
      <c r="O53" s="47"/>
      <c r="P53" s="47"/>
      <c r="Q53" s="47"/>
    </row>
    <row r="54" ht="10.5" customHeight="1">
      <c r="A54" s="42"/>
      <c r="B54" s="46"/>
      <c r="C54" s="38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47"/>
      <c r="O54" s="47"/>
      <c r="P54" s="47"/>
      <c r="Q54" s="47"/>
    </row>
    <row r="55" ht="10.5" customHeight="1">
      <c r="A55" s="42"/>
      <c r="B55" s="46"/>
      <c r="C55" s="38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47"/>
      <c r="O55" s="47"/>
      <c r="P55" s="47"/>
      <c r="Q55" s="47"/>
    </row>
    <row r="56" ht="10.5" customHeight="1">
      <c r="A56" s="42"/>
      <c r="B56" s="38"/>
      <c r="C56" s="38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47"/>
      <c r="O56" s="47"/>
      <c r="P56" s="47"/>
      <c r="Q56" s="47"/>
      <c r="R56" s="47"/>
    </row>
    <row r="57" ht="10.5" customHeight="1">
      <c r="A57" s="42"/>
      <c r="B57" s="38"/>
      <c r="C57" s="38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47"/>
      <c r="O57" s="47"/>
      <c r="P57" s="47"/>
      <c r="Q57" s="47"/>
      <c r="R57" s="47"/>
    </row>
    <row r="58" ht="10.5" customHeight="1">
      <c r="A58" s="42"/>
      <c r="B58" s="38"/>
      <c r="C58" s="38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47"/>
      <c r="O58" s="47"/>
      <c r="P58" s="47"/>
      <c r="Q58" s="47"/>
      <c r="R58" s="47"/>
    </row>
    <row r="59" ht="10.5" customHeight="1">
      <c r="A59" s="42"/>
      <c r="B59" s="4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47"/>
      <c r="O59" s="47"/>
      <c r="P59" s="47"/>
      <c r="Q59" s="47"/>
      <c r="R59" s="47"/>
    </row>
    <row r="60" ht="10.5" customHeight="1">
      <c r="A60" s="42"/>
      <c r="B60" s="4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47"/>
      <c r="O60" s="47"/>
      <c r="P60" s="47"/>
      <c r="Q60" s="47"/>
      <c r="R60" s="47"/>
    </row>
    <row r="61" ht="10.5" customHeight="1">
      <c r="A61" s="4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34"/>
      <c r="O61" s="34"/>
      <c r="P61" s="34"/>
      <c r="Q61" s="34"/>
      <c r="R61" s="47"/>
    </row>
    <row r="62" ht="10.5" customHeight="1">
      <c r="A62" s="42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36"/>
      <c r="N62" s="47"/>
      <c r="O62" s="47"/>
      <c r="P62" s="47"/>
      <c r="Q62" s="47"/>
      <c r="R62" s="47"/>
      <c r="S62" s="47"/>
    </row>
    <row r="63" ht="10.5" customHeight="1">
      <c r="A63" s="42"/>
      <c r="B63" s="38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47"/>
      <c r="O63" s="47"/>
      <c r="P63" s="47"/>
      <c r="Q63" s="47"/>
      <c r="R63" s="47"/>
    </row>
    <row r="64" ht="10.5" customHeight="1">
      <c r="A64" s="42"/>
      <c r="B64" s="38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7"/>
      <c r="O64" s="47"/>
      <c r="P64" s="47"/>
      <c r="Q64" s="47"/>
    </row>
    <row r="65" ht="10.5" customHeight="1">
      <c r="A65" s="42"/>
      <c r="B65" s="38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47"/>
      <c r="O65" s="47"/>
      <c r="P65" s="47"/>
      <c r="Q65" s="47"/>
    </row>
    <row r="66" ht="10.5" customHeight="1">
      <c r="A66" s="42"/>
      <c r="B66" s="38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7"/>
      <c r="O66" s="47"/>
      <c r="P66" s="47"/>
      <c r="Q66" s="47"/>
    </row>
    <row r="67" ht="10.5" customHeight="1">
      <c r="A67" s="42"/>
      <c r="B67" s="46"/>
      <c r="C67" s="4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47"/>
      <c r="O67" s="47"/>
      <c r="P67" s="47"/>
      <c r="Q67" s="47"/>
    </row>
    <row r="68" ht="10.5" customHeight="1">
      <c r="A68" s="42"/>
      <c r="B68" s="46"/>
      <c r="C68" s="4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47"/>
      <c r="O68" s="47"/>
      <c r="P68" s="47"/>
      <c r="Q68" s="47"/>
    </row>
    <row r="69" ht="10.5" customHeight="1">
      <c r="A69" s="42"/>
      <c r="B69" s="38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47"/>
      <c r="O69" s="47"/>
      <c r="P69" s="47"/>
      <c r="Q69" s="47"/>
    </row>
    <row r="70" ht="10.5" customHeight="1">
      <c r="A70" s="42"/>
      <c r="B70" s="51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49"/>
    </row>
    <row r="71" ht="10.5" customHeight="1">
      <c r="A71" s="42"/>
      <c r="B71" s="51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47"/>
      <c r="O71" s="47"/>
      <c r="P71" s="47"/>
      <c r="Q71" s="47"/>
      <c r="R71" s="35"/>
    </row>
    <row r="72" ht="10.5" customHeight="1">
      <c r="A72" s="42"/>
      <c r="B72" s="51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49"/>
    </row>
    <row r="73" ht="10.5" customHeight="1">
      <c r="A73" s="42"/>
      <c r="B73" s="51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47"/>
      <c r="O73" s="47"/>
      <c r="P73" s="47"/>
      <c r="Q73" s="47"/>
      <c r="R73" s="35"/>
    </row>
    <row r="74" ht="10.5" customHeight="1">
      <c r="A74" s="42"/>
      <c r="B74" s="51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49"/>
    </row>
    <row r="75" ht="10.5" customHeight="1">
      <c r="A75" s="42"/>
      <c r="B75" s="51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47"/>
      <c r="O75" s="47"/>
      <c r="P75" s="47"/>
      <c r="Q75" s="47"/>
      <c r="R75" s="35"/>
    </row>
    <row r="76" ht="10.5" customHeight="1">
      <c r="A76" s="42"/>
      <c r="B76" s="51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49"/>
    </row>
    <row r="77" ht="10.5" customHeight="1">
      <c r="A77" s="42"/>
      <c r="B77" s="51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47"/>
      <c r="O77" s="47"/>
      <c r="P77" s="47"/>
      <c r="Q77" s="47"/>
      <c r="R77" s="35"/>
    </row>
    <row r="78" ht="10.5" customHeight="1">
      <c r="A78" s="42"/>
      <c r="B78" s="5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49"/>
    </row>
    <row r="79" ht="10.5" customHeight="1">
      <c r="A79" s="42"/>
      <c r="B79" s="4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48"/>
      <c r="O79" s="36"/>
      <c r="P79" s="36"/>
      <c r="Q79" s="36"/>
      <c r="R79" s="49"/>
    </row>
    <row r="80" ht="10.5" customHeight="1">
      <c r="A80" s="42"/>
      <c r="B80" s="4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48"/>
      <c r="O80" s="36"/>
      <c r="P80" s="36"/>
      <c r="Q80" s="36"/>
      <c r="R80" s="49"/>
    </row>
    <row r="81" ht="10.5" customHeight="1">
      <c r="A81" s="42"/>
      <c r="B81" s="4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47"/>
      <c r="O81" s="47"/>
      <c r="P81" s="47"/>
      <c r="Q81" s="47"/>
    </row>
    <row r="82" ht="10.5" customHeight="1">
      <c r="A82" s="42"/>
      <c r="B82" s="4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47"/>
      <c r="O82" s="47"/>
      <c r="P82" s="47"/>
      <c r="Q82" s="47"/>
    </row>
    <row r="83" ht="10.5" customHeight="1">
      <c r="A83" s="42"/>
      <c r="B83" s="4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47"/>
      <c r="O83" s="47"/>
      <c r="P83" s="47"/>
      <c r="Q83" s="47"/>
    </row>
    <row r="84" ht="10.5" customHeight="1">
      <c r="A84" s="42"/>
      <c r="B84" s="51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47"/>
      <c r="O84" s="47"/>
      <c r="P84" s="47"/>
      <c r="Q84" s="47"/>
      <c r="R84" s="35"/>
    </row>
    <row r="85" ht="10.5" customHeight="1">
      <c r="A85" s="42"/>
      <c r="B85" s="51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49"/>
    </row>
    <row r="86" ht="10.5" customHeight="1">
      <c r="A86" s="42"/>
      <c r="B86" s="51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47"/>
      <c r="O86" s="47"/>
      <c r="P86" s="47"/>
      <c r="Q86" s="47"/>
      <c r="R86" s="35"/>
    </row>
    <row r="87" ht="10.5" customHeight="1">
      <c r="A87" s="42"/>
      <c r="B87" s="51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49"/>
    </row>
    <row r="88" ht="10.5" customHeight="1">
      <c r="A88" s="42"/>
      <c r="B88" s="51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47"/>
      <c r="O88" s="47"/>
      <c r="P88" s="47"/>
      <c r="Q88" s="47"/>
      <c r="R88" s="35"/>
    </row>
    <row r="89" ht="10.5" customHeight="1">
      <c r="A89" s="42"/>
      <c r="B89" s="51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49"/>
    </row>
    <row r="90" ht="10.5" customHeight="1">
      <c r="A90" s="42"/>
      <c r="B90" s="51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47"/>
      <c r="O90" s="47"/>
      <c r="P90" s="47"/>
      <c r="Q90" s="47"/>
      <c r="R90" s="35"/>
    </row>
    <row r="91" ht="10.5" customHeight="1">
      <c r="A91" s="42"/>
      <c r="B91" s="51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49"/>
    </row>
    <row r="92" ht="10.5" customHeight="1">
      <c r="A92" s="42"/>
      <c r="B92" s="51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ht="10.5" customHeight="1">
      <c r="A93" s="42"/>
    </row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hyperlinks>
    <hyperlink ref="B2" display="Informe censo de centros residenciales de servicios sociales" location="Índice!A1"/>
    <hyperlink ref="B18" display="1.1.3. Servicios de proximidad en centros de atención a personas mayores" location="'1.1.3. Dotación. Servicios prox'!Área_de_impresión"/>
    <hyperlink ref="B25" display="1.3.4. Niveles de atención del personal en centros de atención a personas mayores" location="'1.3.4. Personal. Niveles aten'!Área_de_impresión"/>
    <hyperlink ref="B24" display="1.3.3. Personal por tipo de jornada en centros de atención a personas mayores" location="'1.3.3. Personal. Tipo jornada'!Área_de_impresión"/>
    <hyperlink ref="B23" display="1.3.2. Personal por sexo en centros de atención a personas mayores" location="'1.3.2. Personal. Sexo'!Área_de_impresión"/>
    <hyperlink ref="B20" display="1.2. INFORMACIÓN DE LAS INFRAESTRUCTURAS EN CENTROS DE ATENCIÓN A PERSONAS MAYORES" location="'1.2. Infraestructuras. Caracter'!Área_de_impresión"/>
    <hyperlink ref="B17" display="1.1.2. Residentes empadronados en centros de atención a personas mayores" location="'1.1.2. Dotación. Empadronados'!Área_de_impresión"/>
    <hyperlink ref="B19" display="1.1.4. Habitaciones de todos los tipos en centros de atención a personas mayores" location="'1.1.4. Dotación. Habitaciones'!Área_de_impresión"/>
    <hyperlink ref="B12" display="1_ CENTROS DE ATENCIÓN A PERSONAS MAYORES" location="'1. Centros de mayores'!A1"/>
    <hyperlink ref="B21" display="1.3. DATOS DE PERSONAL EN CENTROS DE ATENCIÓN A PERSONAS MAYORES" location="'1.3.1. Personal. Vinculación'!Área_de_impresión"/>
    <hyperlink ref="B22" display="1.3.1. Personal por tipo de vinculación en centros de atención a personas mayores" location="'1.3.1. Personal. Vinculación'!Área_de_impresión"/>
    <hyperlink ref="B16" display="1.1.1.2. Perfil del resisente por sexo, edad y grado en centros de atención a personas mayores" location="'1.1.1.2. Dotación. Perfil resid'!Área_de_impresión"/>
    <hyperlink ref="B15" display="1.1.1.1. Plazas y residentes en centros de atención a personas mayores" location="'1.1.1.1. Dotación. Plazas, resi'!Área_de_impresión"/>
    <hyperlink ref="B14" display="1.1.1. Plazas en centros de atención a personas mayores" location="'1.1. Dotación. Plazas y habitac'!A1"/>
    <hyperlink ref="B13" display="1.1. DOTACIÓN DE PLAZAS Y HABITACIONES EN CENTROS DE ATENCIÓN A PERSONAS MAYORES" location="'1.1. Dotación. Plazas y habitac'!A1"/>
    <hyperlink ref="B33" display="2.1.3. Servicios de proximidad en centros de atención a personas con discapacidad" location="'2.1.3. Dotación. Servicios prox'!A1"/>
    <hyperlink ref="B40" display="2.3.4. Niveles de atención del personal en centros de atención a personas con discapacidad" location="'2.3.4. Personal. Niveles aten'!A1"/>
    <hyperlink ref="B39" display="2.3.3. Personal por tipo de jornada en centros de atención a personas con discapacidad" location="'2.3.3. Personal. Tipo jornada'!A1"/>
    <hyperlink ref="B38" display="2.3.2. Personal por sexo en centros de atención a personas con discapacidad" location="'2.3.2. Personal. Sexo'!A1"/>
    <hyperlink ref="B35" display="2.2. INFORMACIÓN DE LAS INFRAESTRUCTURAS EN CENTROS DE ATENCIÓN A PERSONAS CON DISCAPACIDAD" location="'2.2. Infraestructuras. Caracter'!A1"/>
    <hyperlink ref="B32" display="2.1.2. Residentes empadronados en centros de atención a personas con discapacidad" location="'2.1.2. Dotación. Empadronados'!A1"/>
    <hyperlink ref="B34" display="2.1.4. Habitaciones de todos los tipos en centros de atención a personas con discapacidad" location="'2.1.4. Dotación. Habitaciones'!A1"/>
    <hyperlink ref="B27" display="2. CENTROS DE ATENCIÓN A PERSONAS CON DISCAPACIDAD" location="'2. Centros de discapacidad'!Área_de_impresión"/>
    <hyperlink ref="B36" display="2.3. DATOS DE PERSONAL EN CENTROS DE ATENCIÓN A PERSONAS CON DISCAPACIDAD" location="'2.3.1. Personal. Vinculación'!Área_de_impresión"/>
    <hyperlink ref="B37" display="2.3.1. Personal por tipo de vinculación en centros de atención a personas con discapacidad" location="'2.3.1. Personal. Vinculación'!Área_de_impresión"/>
    <hyperlink ref="B31" display="2.1.1.2. Perfil del resisente por sexo, edad y grado en centros de atención a personas con discapacidad" location="'2.1.1.2. Dotación. Perfil resid'!Área_de_impresión"/>
    <hyperlink ref="B30" display="2.1.1.1. Plazas y residentes en centros de atención a personas con discapacidad" location="'2.1.1.1. Dotación. Plazas, resi'!Área_de_impresión"/>
    <hyperlink ref="B29" display="2.1.1. Plazas en centros de atención a personas con discapacidad" location="'2.1.1.1. Dotación. Plazas, resi'!Área_de_impresión"/>
    <hyperlink ref="B28" display="2.1. DOTACIÓN DE PLAZAS Y HABITACIONES EN CENTROS DE ATENCIÓN A PERSONAS CON DISCAPACIDAD" location="'2.1. Dotación. Plazas y tipos'!Área_de_impresión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Índice!$B$33</f>
        <v>2.1.3. Servicios de proximidad en centros de atención a personas con discapacidad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38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17" t="s">
        <v>105</v>
      </c>
      <c r="M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IF(G11=0,"-",G11/$M11)</f>
        <v>#VALUE!</v>
      </c>
      <c r="I11" s="267" t="n">
        <v>0</v>
      </c>
      <c r="J11" s="286" t="e">
        <f t="shared" ref="J11:J16" si="0">IF(I11=0,"-",I11/$M11)</f>
        <v>#VALUE!</v>
      </c>
      <c r="K11" s="186" t="n">
        <v>0</v>
      </c>
      <c r="L11" s="225" t="e">
        <f t="shared" ref="L11:L16" si="1">IF(K11=0,"-",K11/$M11)</f>
        <v>#VALUE!</v>
      </c>
      <c r="M11" s="245" t="n">
        <v>4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2</v>
      </c>
      <c r="H12" s="87" t="e">
        <f t="shared" ref="H12:H16" si="2">IF(G12=0,"-",G12/$M12)</f>
        <v>#VALUE!</v>
      </c>
      <c r="I12" s="239" t="n">
        <v>1</v>
      </c>
      <c r="J12" s="287" t="e">
        <f t="shared" si="0"/>
        <v>#VALUE!</v>
      </c>
      <c r="K12" s="187" t="n">
        <v>2</v>
      </c>
      <c r="L12" s="87" t="e">
        <f t="shared" si="1"/>
        <v>#VALUE!</v>
      </c>
      <c r="M12" s="246" t="n">
        <v>4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3</v>
      </c>
      <c r="H13" s="87" t="e">
        <f t="shared" si="2"/>
        <v>#VALUE!</v>
      </c>
      <c r="I13" s="239" t="n">
        <v>2</v>
      </c>
      <c r="J13" s="287" t="e">
        <f t="shared" si="0"/>
        <v>#VALUE!</v>
      </c>
      <c r="K13" s="187" t="n">
        <v>5</v>
      </c>
      <c r="L13" s="87" t="e">
        <f t="shared" si="1"/>
        <v>#VALUE!</v>
      </c>
      <c r="M13" s="246" t="n">
        <v>10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2"/>
        <v>#VALUE!</v>
      </c>
      <c r="I14" s="239" t="n">
        <v>1</v>
      </c>
      <c r="J14" s="287" t="e">
        <f t="shared" si="0"/>
        <v>#VALUE!</v>
      </c>
      <c r="K14" s="187" t="n">
        <v>1</v>
      </c>
      <c r="L14" s="87" t="e">
        <f t="shared" si="1"/>
        <v>#VALUE!</v>
      </c>
      <c r="M14" s="246" t="n">
        <v>9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15</v>
      </c>
      <c r="H15" s="87" t="e">
        <f t="shared" si="2"/>
        <v>#VALUE!</v>
      </c>
      <c r="I15" s="239" t="n">
        <v>13</v>
      </c>
      <c r="J15" s="287" t="e">
        <f t="shared" si="0"/>
        <v>#VALUE!</v>
      </c>
      <c r="K15" s="187" t="n">
        <v>17</v>
      </c>
      <c r="L15" s="87" t="e">
        <f t="shared" si="1"/>
        <v>#VALUE!</v>
      </c>
      <c r="M15" s="380" t="n">
        <v>25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2"/>
        <v>-</v>
      </c>
      <c r="I16" s="241" t="n">
        <f>SUM(I11:I15)</f>
        <v>0</v>
      </c>
      <c r="J16" s="237" t="str">
        <f t="shared" si="0"/>
        <v>-</v>
      </c>
      <c r="K16" s="188" t="n">
        <f>SUM(K11:K14)</f>
        <v>0</v>
      </c>
      <c r="L16" s="240" t="str">
        <f t="shared" si="1"/>
        <v>-</v>
      </c>
      <c r="M16" s="323" t="str">
        <f>'2.1. Dotación. Plazas y tipos'!$I15</f>
        <v>-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101"/>
      <c r="L24" s="87"/>
      <c r="M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5"/>
      <c r="L25" s="87"/>
      <c r="M25" s="96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5"/>
      <c r="L26" s="87"/>
      <c r="M26" s="96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5"/>
      <c r="L27" s="87"/>
      <c r="M27" s="96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5"/>
      <c r="L28" s="87"/>
      <c r="M28" s="96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5"/>
      <c r="L29" s="87"/>
      <c r="M29" s="96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5"/>
      <c r="L30" s="87"/>
      <c r="M30" s="96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5"/>
      <c r="L31" s="87"/>
      <c r="M31" s="96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5"/>
      <c r="L32" s="87"/>
      <c r="M32" s="96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5"/>
      <c r="L33" s="87"/>
      <c r="M33" s="96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5"/>
      <c r="L34" s="87"/>
      <c r="M34" s="96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5"/>
      <c r="L35" s="87"/>
      <c r="M35" s="96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5"/>
      <c r="L36" s="87"/>
      <c r="M36" s="96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5"/>
      <c r="L37" s="87"/>
      <c r="M37" s="96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5"/>
      <c r="L38" s="87"/>
      <c r="M38" s="96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5"/>
      <c r="L39" s="87"/>
      <c r="M39" s="96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5"/>
      <c r="L40" s="87"/>
      <c r="M40" s="96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5"/>
      <c r="L41" s="87"/>
      <c r="M41" s="96"/>
    </row>
    <row r="42" ht="10.5" customHeight="1">
      <c r="B42" s="51"/>
      <c r="C42" s="51"/>
      <c r="D42" s="51"/>
      <c r="E42" s="51"/>
      <c r="F42" s="51"/>
      <c r="G42" s="54"/>
      <c r="H42" s="207"/>
      <c r="I42" s="54"/>
      <c r="J42" s="207"/>
      <c r="K42" s="54"/>
      <c r="L42" s="207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H109" s="76"/>
      <c r="I109" s="76"/>
      <c r="J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6:F16"/>
    <mergeCell ref="B11:F11"/>
    <mergeCell ref="B12:F12"/>
    <mergeCell ref="B13:F13"/>
    <mergeCell ref="B14:F14"/>
    <mergeCell ref="B15:F15"/>
    <mergeCell ref="B7:M7"/>
    <mergeCell ref="B8:F10"/>
    <mergeCell ref="G8:J8"/>
    <mergeCell ref="K8:M8"/>
    <mergeCell ref="G9:H9"/>
    <mergeCell ref="I9:J9"/>
    <mergeCell ref="K9:L9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H42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J42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conditionalFormatting sqref="L42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Índice!$B$34</f>
        <v>2.1.4. Habitaciones de todos los tipos en centros de atención a personas con discapacidad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41</v>
      </c>
      <c r="H12" s="225" t="e">
        <f>IF(G12=0,"-",G12/$M12)</f>
        <v>#VALUE!</v>
      </c>
      <c r="I12" s="186" t="n">
        <v>41</v>
      </c>
      <c r="J12" s="286" t="e">
        <f t="shared" ref="J12:J17" si="0">IF(I12=0,"-",I12/$M12)</f>
        <v>#VALUE!</v>
      </c>
      <c r="K12" s="186" t="n">
        <v>12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23</v>
      </c>
      <c r="H13" s="87" t="e">
        <f t="shared" ref="H13:H17" si="2">IF(G13=0,"-",G13/$M13)</f>
        <v>#VALUE!</v>
      </c>
      <c r="I13" s="164" t="n">
        <v>40</v>
      </c>
      <c r="J13" s="287" t="e">
        <f t="shared" si="0"/>
        <v>#VALUE!</v>
      </c>
      <c r="K13" s="187" t="n">
        <v>22</v>
      </c>
      <c r="L13" s="87" t="e">
        <f t="shared" si="1"/>
        <v>#VALUE!</v>
      </c>
      <c r="M13" s="288" t="e">
        <f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92</v>
      </c>
      <c r="H14" s="87" t="e">
        <f t="shared" si="2"/>
        <v>#VALUE!</v>
      </c>
      <c r="I14" s="164" t="n">
        <v>106</v>
      </c>
      <c r="J14" s="287" t="e">
        <f t="shared" si="0"/>
        <v>#VALUE!</v>
      </c>
      <c r="K14" s="187" t="n">
        <v>80</v>
      </c>
      <c r="L14" s="87" t="e">
        <f t="shared" si="1"/>
        <v>#VALUE!</v>
      </c>
      <c r="M14" s="288" t="e">
        <f>G14+I14+K14</f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45</v>
      </c>
      <c r="H15" s="87" t="e">
        <f t="shared" si="2"/>
        <v>#VALUE!</v>
      </c>
      <c r="I15" s="164" t="n">
        <v>282</v>
      </c>
      <c r="J15" s="287" t="e">
        <f t="shared" si="0"/>
        <v>#VALUE!</v>
      </c>
      <c r="K15" s="187" t="n">
        <v>6</v>
      </c>
      <c r="L15" s="87" t="e">
        <f t="shared" si="1"/>
        <v>#VALUE!</v>
      </c>
      <c r="M15" s="288" t="e">
        <f>G15+I15+K15</f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201</v>
      </c>
      <c r="H16" s="87" t="e">
        <f t="shared" si="2"/>
        <v>#VALUE!</v>
      </c>
      <c r="I16" s="164" t="n">
        <v>217</v>
      </c>
      <c r="J16" s="287" t="e">
        <f t="shared" si="0"/>
        <v>#VALUE!</v>
      </c>
      <c r="K16" s="187" t="n">
        <v>68</v>
      </c>
      <c r="L16" s="87" t="e">
        <f t="shared" si="1"/>
        <v>#VALUE!</v>
      </c>
      <c r="M16" s="288" t="e">
        <f>G16+I16+K16</f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17:F17"/>
    <mergeCell ref="B12:F12"/>
    <mergeCell ref="B13:F13"/>
    <mergeCell ref="B14:F14"/>
    <mergeCell ref="B15:F15"/>
    <mergeCell ref="B16:F16"/>
    <mergeCell ref="B7:M7"/>
    <mergeCell ref="B8:F11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Índice!$B$35</f>
        <v>2.2. INFORMACIÓN DE LAS INFRAESTRUCTURAS EN CENTROS DE ATENCIÓN A PERSONAS CON DISCAPACIDAD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0</v>
      </c>
      <c r="H12" s="87" t="e">
        <f t="shared" ref="H12:H17" si="0">IF(G12=0,"-",G12/$Q12)</f>
        <v>#VALUE!</v>
      </c>
      <c r="I12" s="164" t="n">
        <v>4</v>
      </c>
      <c r="J12" s="87" t="e">
        <f t="shared" ref="J12:J17" si="1">IF(I12=0,"-",I12/$Q12)</f>
        <v>#VALUE!</v>
      </c>
      <c r="K12" s="164" t="n">
        <v>3</v>
      </c>
      <c r="L12" s="87" t="e">
        <f t="shared" ref="L12:L17" si="2">IF(K12=0,"-",K12/$Q12)</f>
        <v>#VALUE!</v>
      </c>
      <c r="M12" s="164" t="n">
        <v>2</v>
      </c>
      <c r="N12" s="87" t="e">
        <f t="shared" ref="N12:N17" si="3">IF(M12=0,"-",M12/$Q12)</f>
        <v>#VALUE!</v>
      </c>
      <c r="O12" s="164" t="n">
        <v>1</v>
      </c>
      <c r="P12" s="87" t="e">
        <f t="shared" ref="P12:P17" si="4">IF(O12=0,"-",O12/$Q12)</f>
        <v>#VALUE!</v>
      </c>
      <c r="Q12" s="288" t="n">
        <v>4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1</v>
      </c>
      <c r="H13" s="307" t="e">
        <f t="shared" si="0"/>
        <v>#VALUE!</v>
      </c>
      <c r="I13" s="164" t="n">
        <v>4</v>
      </c>
      <c r="J13" s="307" t="e">
        <f t="shared" si="1"/>
        <v>#VALUE!</v>
      </c>
      <c r="K13" s="164" t="n">
        <v>2</v>
      </c>
      <c r="L13" s="307" t="e">
        <f t="shared" si="2"/>
        <v>#VALUE!</v>
      </c>
      <c r="M13" s="164" t="n">
        <v>4</v>
      </c>
      <c r="N13" s="307" t="e">
        <f t="shared" si="3"/>
        <v>#VALUE!</v>
      </c>
      <c r="O13" s="164" t="n">
        <v>4</v>
      </c>
      <c r="P13" s="307" t="e">
        <f t="shared" si="4"/>
        <v>#VALUE!</v>
      </c>
      <c r="Q13" s="288" t="n">
        <v>4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0</v>
      </c>
      <c r="H14" s="307" t="e">
        <f t="shared" si="0"/>
        <v>#VALUE!</v>
      </c>
      <c r="I14" s="164" t="n">
        <v>8</v>
      </c>
      <c r="J14" s="307" t="e">
        <f t="shared" si="1"/>
        <v>#VALUE!</v>
      </c>
      <c r="K14" s="164" t="n">
        <v>2</v>
      </c>
      <c r="L14" s="307" t="e">
        <f t="shared" si="2"/>
        <v>#VALUE!</v>
      </c>
      <c r="M14" s="164" t="n">
        <v>9</v>
      </c>
      <c r="N14" s="307" t="e">
        <f t="shared" si="3"/>
        <v>#VALUE!</v>
      </c>
      <c r="O14" s="164" t="n">
        <v>3</v>
      </c>
      <c r="P14" s="307" t="e">
        <f t="shared" si="4"/>
        <v>#VALUE!</v>
      </c>
      <c r="Q14" s="288" t="n">
        <v>10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4</v>
      </c>
      <c r="H15" s="307" t="e">
        <f t="shared" si="0"/>
        <v>#VALUE!</v>
      </c>
      <c r="I15" s="164" t="n">
        <v>9</v>
      </c>
      <c r="J15" s="307" t="e">
        <f t="shared" si="1"/>
        <v>#VALUE!</v>
      </c>
      <c r="K15" s="164" t="n">
        <v>5</v>
      </c>
      <c r="L15" s="307" t="e">
        <f t="shared" si="2"/>
        <v>#VALUE!</v>
      </c>
      <c r="M15" s="164" t="n">
        <v>8</v>
      </c>
      <c r="N15" s="307" t="e">
        <f t="shared" si="3"/>
        <v>#VALUE!</v>
      </c>
      <c r="O15" s="164" t="n">
        <v>7</v>
      </c>
      <c r="P15" s="307" t="e">
        <f t="shared" si="4"/>
        <v>#VALUE!</v>
      </c>
      <c r="Q15" s="288" t="n">
        <v>9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7</v>
      </c>
      <c r="H16" s="307" t="e">
        <f t="shared" si="0"/>
        <v>#VALUE!</v>
      </c>
      <c r="I16" s="164" t="n">
        <v>24</v>
      </c>
      <c r="J16" s="307" t="e">
        <f t="shared" si="1"/>
        <v>#VALUE!</v>
      </c>
      <c r="K16" s="164" t="n">
        <v>11</v>
      </c>
      <c r="L16" s="307" t="e">
        <f t="shared" si="2"/>
        <v>#VALUE!</v>
      </c>
      <c r="M16" s="164" t="n">
        <v>20</v>
      </c>
      <c r="N16" s="307" t="e">
        <f t="shared" si="3"/>
        <v>#VALUE!</v>
      </c>
      <c r="O16" s="164" t="n">
        <v>17</v>
      </c>
      <c r="P16" s="307" t="e">
        <f t="shared" si="4"/>
        <v>#VALUE!</v>
      </c>
      <c r="Q16" s="288" t="n">
        <v>25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'2.1. Dotación. Plazas y tipos'!H15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17:F17"/>
    <mergeCell ref="B12:F12"/>
    <mergeCell ref="B13:F13"/>
    <mergeCell ref="B14:F14"/>
    <mergeCell ref="B15:F15"/>
    <mergeCell ref="B16:F16"/>
    <mergeCell ref="B7:Q7"/>
    <mergeCell ref="B8:F11"/>
    <mergeCell ref="G8:H10"/>
    <mergeCell ref="I8:J10"/>
    <mergeCell ref="K8:L10"/>
    <mergeCell ref="M8:N10"/>
    <mergeCell ref="O8:P10"/>
    <mergeCell ref="Q8:Q10"/>
  </mergeCells>
  <conditionalFormatting sqref="H12:H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3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1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7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Índice!$B$36</f>
        <v>2.3. DATOS DE PERSONAL EN CENTROS DE ATENCIÓN A PERSONAS CON DISCAPACIDAD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Índice!$B$37</f>
        <v>2.3.1. Personal por tipo de vinculación en centros de atención a personas con discapacidad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153</v>
      </c>
      <c r="H10" s="238" t="e">
        <f t="shared" ref="H10:H15" si="0">IF(G10=0,"-",G10/$K10)</f>
        <v>#VALUE!</v>
      </c>
      <c r="I10" s="186" t="n">
        <v>6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188</v>
      </c>
      <c r="H11" s="87" t="e">
        <f t="shared" si="0"/>
        <v>#VALUE!</v>
      </c>
      <c r="I11" s="187" t="n">
        <v>5</v>
      </c>
      <c r="J11" s="87" t="e">
        <f t="shared" si="1"/>
        <v>#VALUE!</v>
      </c>
      <c r="K11" s="288" t="e">
        <f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740</v>
      </c>
      <c r="H12" s="87" t="e">
        <f t="shared" si="0"/>
        <v>#VALUE!</v>
      </c>
      <c r="I12" s="187" t="n">
        <v>90</v>
      </c>
      <c r="J12" s="87" t="e">
        <f t="shared" si="1"/>
        <v>#VALUE!</v>
      </c>
      <c r="K12" s="288" t="e">
        <f>G12+I12</f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429</v>
      </c>
      <c r="H13" s="87" t="e">
        <f t="shared" si="0"/>
        <v>#VALUE!</v>
      </c>
      <c r="I13" s="187" t="n">
        <v>13</v>
      </c>
      <c r="J13" s="87" t="e">
        <f t="shared" si="1"/>
        <v>#VALUE!</v>
      </c>
      <c r="K13" s="288" t="e">
        <f>G13+I13</f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1062</v>
      </c>
      <c r="H14" s="87" t="e">
        <f t="shared" si="0"/>
        <v>#VALUE!</v>
      </c>
      <c r="I14" s="187" t="n">
        <v>45</v>
      </c>
      <c r="J14" s="87" t="e">
        <f t="shared" si="1"/>
        <v>#VALUE!</v>
      </c>
      <c r="K14" s="288" t="e">
        <f>G14+I14</f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Índice!$B$38</f>
        <v>2.3.2. Personal por sexo en centros de atención a personas con discapacidad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37</v>
      </c>
      <c r="H11" s="225" t="e">
        <f>IF(G11=0,"-",G11/$K11)</f>
        <v>#VALUE!</v>
      </c>
      <c r="I11" s="267" t="n">
        <v>116</v>
      </c>
      <c r="J11" s="225" t="e">
        <f>IF(I11=0,"-",I11/$K11)</f>
        <v>#VALUE!</v>
      </c>
      <c r="K11" s="245" t="e">
        <f>G11+I11</f>
        <v>#VALUE!</v>
      </c>
      <c r="L11" s="186" t="n">
        <v>3</v>
      </c>
      <c r="M11" s="238" t="e">
        <f>IF(L11=0,"-",L11/$P11)</f>
        <v>#VALUE!</v>
      </c>
      <c r="N11" s="212" t="n">
        <v>3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46</v>
      </c>
      <c r="H12" s="87" t="e">
        <f t="shared" ref="H12:H16" si="1">IF(G12=0,"-",G12/$K12)</f>
        <v>#VALUE!</v>
      </c>
      <c r="I12" s="239" t="n">
        <v>142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5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137</v>
      </c>
      <c r="H13" s="87" t="e">
        <f t="shared" si="1"/>
        <v>#VALUE!</v>
      </c>
      <c r="I13" s="239" t="n">
        <v>603</v>
      </c>
      <c r="J13" s="87" t="e">
        <f t="shared" si="2"/>
        <v>#VALUE!</v>
      </c>
      <c r="K13" s="246" t="e">
        <f>G13+I13</f>
        <v>#VALUE!</v>
      </c>
      <c r="L13" s="187" t="n">
        <v>17</v>
      </c>
      <c r="M13" s="87" t="e">
        <f t="shared" si="3"/>
        <v>#VALUE!</v>
      </c>
      <c r="N13" s="239" t="n">
        <v>73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150</v>
      </c>
      <c r="H14" s="87" t="e">
        <f t="shared" si="1"/>
        <v>#VALUE!</v>
      </c>
      <c r="I14" s="239" t="n">
        <v>279</v>
      </c>
      <c r="J14" s="87" t="e">
        <f t="shared" si="2"/>
        <v>#VALUE!</v>
      </c>
      <c r="K14" s="246" t="e">
        <f>G14+I14</f>
        <v>#VALUE!</v>
      </c>
      <c r="L14" s="187" t="n">
        <v>9</v>
      </c>
      <c r="M14" s="87" t="e">
        <f t="shared" si="3"/>
        <v>#VALUE!</v>
      </c>
      <c r="N14" s="239" t="n">
        <v>4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253</v>
      </c>
      <c r="H15" s="87" t="e">
        <f t="shared" si="1"/>
        <v>#VALUE!</v>
      </c>
      <c r="I15" s="321" t="n">
        <v>809</v>
      </c>
      <c r="J15" s="87" t="e">
        <f t="shared" si="2"/>
        <v>#VALUE!</v>
      </c>
      <c r="K15" s="246" t="e">
        <f>G15+I15</f>
        <v>#VALUE!</v>
      </c>
      <c r="L15" s="187" t="n">
        <v>10</v>
      </c>
      <c r="M15" s="87" t="e">
        <f t="shared" si="3"/>
        <v>#VALUE!</v>
      </c>
      <c r="N15" s="239" t="n">
        <v>35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S9:T9"/>
    <mergeCell ref="B11:F11"/>
    <mergeCell ref="B12:F12"/>
    <mergeCell ref="B13:F13"/>
    <mergeCell ref="B14:F14"/>
    <mergeCell ref="B15:F15"/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Índice!$B$39</f>
        <v>2.3.3. Personal por tipo de jornada en centros de atención a personas con discapacidad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132</v>
      </c>
      <c r="H10" s="286" t="e">
        <f t="shared" ref="H10:H15" si="0">IF(G10=0,"-",G10/$K10)</f>
        <v>#VALUE!</v>
      </c>
      <c r="I10" s="212" t="n">
        <v>27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161</v>
      </c>
      <c r="H11" s="287" t="e">
        <f t="shared" si="0"/>
        <v>#VALUE!</v>
      </c>
      <c r="I11" s="101" t="n">
        <v>32</v>
      </c>
      <c r="J11" s="285" t="e">
        <f t="shared" si="1"/>
        <v>#VALUE!</v>
      </c>
      <c r="K11" s="288" t="e">
        <f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781</v>
      </c>
      <c r="H12" s="287" t="e">
        <f t="shared" si="0"/>
        <v>#VALUE!</v>
      </c>
      <c r="I12" s="101" t="n">
        <v>49</v>
      </c>
      <c r="J12" s="285" t="e">
        <f t="shared" si="1"/>
        <v>#VALUE!</v>
      </c>
      <c r="K12" s="288" t="e">
        <f>G12+I12</f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358</v>
      </c>
      <c r="H13" s="287" t="e">
        <f t="shared" si="0"/>
        <v>#VALUE!</v>
      </c>
      <c r="I13" s="101" t="n">
        <v>84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819</v>
      </c>
      <c r="H14" s="287" t="e">
        <f t="shared" si="0"/>
        <v>#VALUE!</v>
      </c>
      <c r="I14" s="101" t="n">
        <v>288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0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W1" s="8"/>
      <c r="X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Índice!$B$40</f>
        <v>2.3.4. Niveles de atención del personal en centros de atención a personas con discapacidad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382"/>
      <c r="O5" s="97"/>
      <c r="P5" s="97"/>
      <c r="Q5" s="3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3"/>
      <c r="T6" s="8"/>
      <c r="U6" s="8"/>
      <c r="V6" s="3"/>
      <c r="W6" s="3"/>
      <c r="X6" s="3"/>
      <c r="Y6" s="3"/>
    </row>
    <row r="7" ht="10.5" customHeight="1">
      <c r="B7" s="362" t="s">
        <v>123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T7" s="214"/>
      <c r="U7" s="214"/>
      <c r="W7" s="8"/>
      <c r="X7" s="8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W8" s="8"/>
      <c r="X8" s="8"/>
      <c r="Y8" s="54"/>
      <c r="Z8" s="53"/>
      <c r="AA8" s="52"/>
      <c r="AD8" s="8"/>
      <c r="AE8" s="8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W9" s="8"/>
      <c r="X9" s="8"/>
      <c r="Y9" s="54"/>
      <c r="Z9" s="53"/>
      <c r="AA9" s="52"/>
      <c r="AD9" s="8"/>
      <c r="AE9" s="8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W10" s="8"/>
      <c r="X10" s="8"/>
      <c r="Y10" s="54"/>
      <c r="Z10" s="53"/>
      <c r="AA10" s="52"/>
      <c r="AD10" s="8"/>
      <c r="AE10" s="8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W11" s="8"/>
      <c r="X11" s="8"/>
      <c r="AD11" s="8"/>
      <c r="AE11" s="8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W12" s="8"/>
      <c r="X12" s="8"/>
      <c r="AD12" s="8"/>
      <c r="AE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69</v>
      </c>
      <c r="N13" s="286" t="e">
        <f t="shared" ref="N13:N36" si="0">IF(M13=0,"-",M13/$Q13)</f>
        <v>#VALUE!</v>
      </c>
      <c r="O13" s="186" t="n">
        <v>5</v>
      </c>
      <c r="P13" s="225" t="e">
        <f t="shared" ref="P13:P36" si="1">IF(O13=0,"-",O13/$Q13)</f>
        <v>#VALUE!</v>
      </c>
      <c r="Q13" s="205" t="e">
        <f>M13+O13</f>
        <v>#VALUE!</v>
      </c>
      <c r="R13" s="383" t="e">
        <f>IF(Q13=0,"-",Q13/SUM(Q$13:Q$15))</f>
        <v>#VALUE!</v>
      </c>
      <c r="S13" s="360" t="e">
        <f>'2.1.1.1. Dotación. Plazas, resi'!M12</f>
        <v>#VALUE!</v>
      </c>
      <c r="T13" s="102"/>
      <c r="U13" s="102"/>
      <c r="W13" s="8"/>
      <c r="X13" s="8"/>
      <c r="AD13" s="8"/>
      <c r="AE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26</v>
      </c>
      <c r="N14" s="287" t="e">
        <f t="shared" si="0"/>
        <v>#VALUE!</v>
      </c>
      <c r="O14" s="164" t="n">
        <v>11</v>
      </c>
      <c r="P14" s="87" t="e">
        <f t="shared" si="1"/>
        <v>#VALUE!</v>
      </c>
      <c r="Q14" s="206" t="e">
        <f t="shared" ref="Q14:Q15" si="2">M14+O14</f>
        <v>#VALUE!</v>
      </c>
      <c r="R14" s="384" t="e">
        <f>IF(Q14=0,"-",Q14/SUM(Q$13:Q$15))</f>
        <v>#VALUE!</v>
      </c>
      <c r="S14" s="272"/>
      <c r="W14" s="8"/>
      <c r="X14" s="8"/>
      <c r="AD14" s="8"/>
      <c r="AE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37</v>
      </c>
      <c r="N15" s="338" t="e">
        <f t="shared" si="0"/>
        <v>#VALUE!</v>
      </c>
      <c r="O15" s="219" t="n">
        <v>11</v>
      </c>
      <c r="P15" s="220" t="e">
        <f t="shared" si="1"/>
        <v>#VALUE!</v>
      </c>
      <c r="Q15" s="329" t="e">
        <f t="shared" si="2"/>
        <v>#VALUE!</v>
      </c>
      <c r="R15" s="385" t="e">
        <f>IF(Q15=0,"-",Q15/SUM(Q$13:Q$15))</f>
        <v>#VALUE!</v>
      </c>
      <c r="S15" s="272"/>
      <c r="W15" s="8"/>
      <c r="X15" s="8"/>
      <c r="AD15" s="8"/>
      <c r="AE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384" t="e">
        <f>IF(Q16=0,"-",Q16/SUM(Q$13:Q$15))</f>
        <v>#VALUE!</v>
      </c>
      <c r="S16" s="361"/>
      <c r="W16" s="8"/>
      <c r="X16" s="8"/>
      <c r="AD16" s="8"/>
      <c r="AE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79</v>
      </c>
      <c r="N17" s="286" t="e">
        <f t="shared" si="0"/>
        <v>#VALUE!</v>
      </c>
      <c r="O17" s="186" t="n">
        <v>17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'2.1.1.1. Dotación. Plazas, resi'!M13</f>
        <v>#VALUE!</v>
      </c>
      <c r="W17" s="8"/>
      <c r="X17" s="8"/>
      <c r="AD17" s="8"/>
      <c r="AE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42</v>
      </c>
      <c r="N18" s="287" t="e">
        <f t="shared" si="0"/>
        <v>#VALUE!</v>
      </c>
      <c r="O18" s="164" t="n">
        <v>5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W18" s="8"/>
      <c r="X18" s="8"/>
      <c r="AD18" s="8"/>
      <c r="AE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40</v>
      </c>
      <c r="N19" s="338" t="e">
        <f t="shared" si="0"/>
        <v>#VALUE!</v>
      </c>
      <c r="O19" s="219" t="n">
        <v>10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W19" s="8"/>
      <c r="X19" s="8"/>
      <c r="AD19" s="8"/>
      <c r="AE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W20" s="8"/>
      <c r="X20" s="8"/>
      <c r="AD20" s="8"/>
      <c r="AE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448</v>
      </c>
      <c r="N21" s="286" t="e">
        <f t="shared" si="0"/>
        <v>#VALUE!</v>
      </c>
      <c r="O21" s="186" t="n">
        <v>18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'2.1.1.1. Dotación. Plazas, resi'!M14</f>
        <v>#VALUE!</v>
      </c>
      <c r="W21" s="8"/>
      <c r="X21" s="8"/>
      <c r="AD21" s="8"/>
      <c r="AE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135</v>
      </c>
      <c r="N22" s="287" t="e">
        <f t="shared" si="0"/>
        <v>#VALUE!</v>
      </c>
      <c r="O22" s="164" t="n">
        <v>19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W22" s="8"/>
      <c r="X22" s="8"/>
      <c r="AD22" s="8"/>
      <c r="AE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198</v>
      </c>
      <c r="N23" s="338" t="e">
        <f t="shared" si="0"/>
        <v>#VALUE!</v>
      </c>
      <c r="O23" s="219" t="n">
        <v>12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W23" s="8"/>
      <c r="X23" s="8"/>
      <c r="AD23" s="8"/>
      <c r="AE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W24" s="8"/>
      <c r="X24" s="8"/>
      <c r="AD24" s="8"/>
      <c r="AE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172</v>
      </c>
      <c r="N25" s="286" t="e">
        <f t="shared" si="0"/>
        <v>#VALUE!</v>
      </c>
      <c r="O25" s="186" t="n">
        <v>31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'2.1.1.1. Dotación. Plazas, resi'!M15</f>
        <v>#VALUE!</v>
      </c>
      <c r="W25" s="8"/>
      <c r="X25" s="8"/>
      <c r="AD25" s="8"/>
      <c r="AE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136</v>
      </c>
      <c r="N26" s="287" t="e">
        <f t="shared" si="0"/>
        <v>#VALUE!</v>
      </c>
      <c r="O26" s="164" t="n">
        <v>40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W26" s="8"/>
      <c r="X26" s="8"/>
      <c r="AD26" s="8"/>
      <c r="AE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50</v>
      </c>
      <c r="N27" s="338" t="e">
        <f t="shared" si="0"/>
        <v>#VALUE!</v>
      </c>
      <c r="O27" s="219" t="n">
        <v>13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W27" s="8"/>
      <c r="X27" s="8"/>
      <c r="AD27" s="8"/>
      <c r="AE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W28" s="8"/>
      <c r="X28" s="8"/>
      <c r="AD28" s="8"/>
      <c r="AE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531</v>
      </c>
      <c r="N29" s="286" t="e">
        <f t="shared" si="0"/>
        <v>#VALUE!</v>
      </c>
      <c r="O29" s="186" t="n">
        <v>124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'2.1.1.1. Dotación. Plazas, resi'!M16</f>
        <v>#VALUE!</v>
      </c>
      <c r="W29" s="8"/>
      <c r="X29" s="8"/>
      <c r="AD29" s="8"/>
      <c r="AE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1" t="e">
        <f t="shared" ref="L30:L32" si="8">IF($S$29=0,"-",((M30*1)+(O30*0.5))/$S$29)</f>
        <v>#VALUE!</v>
      </c>
      <c r="M30" s="164" t="n">
        <v>142</v>
      </c>
      <c r="N30" s="287" t="e">
        <f t="shared" si="0"/>
        <v>#VALUE!</v>
      </c>
      <c r="O30" s="164" t="n">
        <v>66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W30" s="8"/>
      <c r="X30" s="8"/>
      <c r="AD30" s="8"/>
      <c r="AE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2" t="e">
        <f t="shared" si="8"/>
        <v>#VALUE!</v>
      </c>
      <c r="M31" s="219" t="n">
        <v>146</v>
      </c>
      <c r="N31" s="338" t="e">
        <f t="shared" si="0"/>
        <v>#VALUE!</v>
      </c>
      <c r="O31" s="219" t="n">
        <v>98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W31" s="8"/>
      <c r="X31" s="8"/>
      <c r="AD31" s="8"/>
      <c r="AE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3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W32" s="8"/>
      <c r="X32" s="8"/>
      <c r="AD32" s="8"/>
      <c r="AE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W33" s="8"/>
      <c r="X33" s="8"/>
      <c r="AD33" s="8"/>
      <c r="AE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W34" s="8"/>
      <c r="X34" s="8"/>
    </row>
    <row r="35" ht="10.5" customHeight="1"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W35" s="8"/>
      <c r="X35" s="8"/>
    </row>
    <row r="36" ht="10.5" customHeight="1"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W36" s="8"/>
      <c r="X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W37" s="8"/>
      <c r="X37" s="8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W38" s="8"/>
      <c r="X38" s="8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 t="shared" ref="K41:L45" si="12">VLOOKUP($J41,$F$40:$H$45,MATCH(K$40,$F$40:$H$40,0),FALSE)</f>
        <v>#N/A</v>
      </c>
      <c r="L41" s="347" t="e">
        <f t="shared" si="12"/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si="12"/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8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</row>
    <row r="131" ht="10.5" customHeight="1">
      <c r="B131" s="3"/>
      <c r="M131" s="3"/>
      <c r="O131" s="3"/>
      <c r="S131" s="3"/>
      <c r="V131" s="8"/>
    </row>
    <row r="132" ht="10.5" customHeight="1">
      <c r="B132" s="3"/>
      <c r="M132" s="3"/>
      <c r="O132" s="3"/>
      <c r="S132" s="3"/>
      <c r="V132" s="8"/>
    </row>
    <row r="133" ht="10.5" customHeight="1">
      <c r="B133" s="3"/>
      <c r="M133" s="3"/>
      <c r="O133" s="3"/>
      <c r="S133" s="3"/>
      <c r="V133" s="8"/>
    </row>
    <row r="134" ht="10.5" customHeight="1">
      <c r="B134" s="3"/>
      <c r="V134" s="8"/>
    </row>
    <row r="135" ht="10.5" customHeight="1">
      <c r="B135" s="3"/>
      <c r="M135" s="3"/>
      <c r="O135" s="3"/>
      <c r="S135" s="3"/>
      <c r="V135" s="8"/>
    </row>
    <row r="136" ht="10.5" customHeight="1">
      <c r="V136" s="8"/>
    </row>
    <row r="137" ht="10.5" customHeight="1">
      <c r="B137" s="3"/>
      <c r="V137" s="8"/>
    </row>
    <row r="138" ht="10.5" customHeight="1">
      <c r="B138" s="3"/>
      <c r="M138" s="76"/>
      <c r="O138" s="76"/>
      <c r="V138" s="8"/>
    </row>
    <row r="139" ht="10.5" customHeight="1">
      <c r="B139" s="3"/>
      <c r="M139" s="3"/>
      <c r="O139" s="3"/>
      <c r="V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6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4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3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2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24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21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7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8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41"/>
    <pageSetUpPr fitToPage="1"/>
  </sheetPr>
  <dimension ref="A1"/>
  <sheetViews>
    <sheetView showGridLines="0" zoomScaleNormal="100" zoomScaleSheetLayoutView="100" workbookViewId="0">
      <selection activeCell="E5" sqref="E5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</cols>
  <sheetData>
    <row r="1" ht="10.5" customHeight="1">
      <c r="A1" s="386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6"/>
      <c r="W1" s="55"/>
    </row>
    <row r="2" ht="10.5" customHeight="1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6"/>
      <c r="W2" s="55"/>
    </row>
    <row r="3" ht="10.5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6"/>
      <c r="W3" s="55"/>
    </row>
    <row r="4" ht="10.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6"/>
      <c r="W4" s="55"/>
    </row>
    <row r="5" ht="10.5" customHeight="1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6"/>
      <c r="W5" s="55"/>
    </row>
    <row r="6" ht="10.5" customHeight="1">
      <c r="A6" s="386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6"/>
      <c r="W6" s="55"/>
    </row>
    <row r="7" ht="10.5" customHeight="1">
      <c r="A7" s="386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6"/>
      <c r="W7" s="55"/>
    </row>
    <row r="8" ht="10.5" customHeight="1">
      <c r="A8" s="386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6"/>
      <c r="W8" s="55"/>
    </row>
    <row r="9" ht="10.5" customHeight="1">
      <c r="A9" s="386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6"/>
      <c r="W9" s="55"/>
    </row>
    <row r="10" ht="10.5" customHeight="1">
      <c r="A10" s="386"/>
      <c r="B10" s="387"/>
      <c r="C10" s="387"/>
      <c r="D10" s="387"/>
      <c r="E10" s="395"/>
      <c r="F10" s="395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6"/>
      <c r="W10" s="55"/>
    </row>
    <row r="11" ht="10.5" customHeight="1">
      <c r="A11" s="386"/>
      <c r="B11" s="387"/>
      <c r="C11" s="387"/>
      <c r="D11" s="387"/>
      <c r="E11" s="395"/>
      <c r="F11" s="395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6"/>
      <c r="W11" s="55"/>
    </row>
    <row r="12" ht="10.5" customHeight="1">
      <c r="A12" s="386"/>
      <c r="B12" s="387"/>
      <c r="C12" s="387"/>
      <c r="D12" s="387"/>
      <c r="E12" s="395"/>
      <c r="F12" s="395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6"/>
      <c r="W12" s="55"/>
    </row>
    <row r="13" ht="10.5" customHeight="1">
      <c r="A13" s="386"/>
      <c r="B13" s="387"/>
      <c r="C13" s="387"/>
      <c r="D13" s="387"/>
      <c r="E13" s="395"/>
      <c r="F13" s="395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6"/>
      <c r="W13" s="55"/>
    </row>
    <row r="14" ht="10.5" customHeight="1">
      <c r="A14" s="386"/>
      <c r="B14" s="387"/>
      <c r="C14" s="387"/>
      <c r="D14" s="387"/>
      <c r="E14" s="395"/>
      <c r="F14" s="395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6"/>
      <c r="W14" s="55"/>
    </row>
    <row r="15" ht="10.5" customHeight="1">
      <c r="A15" s="386"/>
      <c r="B15" s="387"/>
      <c r="C15" s="387"/>
      <c r="D15" s="387"/>
      <c r="E15" s="395"/>
      <c r="F15" s="395"/>
      <c r="G15" s="387"/>
      <c r="H15" s="387"/>
      <c r="I15" s="387"/>
      <c r="J15" s="387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6"/>
      <c r="W15" s="55"/>
    </row>
    <row r="16" ht="10.5" customHeight="1">
      <c r="A16" s="386"/>
      <c r="B16" s="387"/>
      <c r="C16" s="387"/>
      <c r="D16" s="387"/>
      <c r="E16" s="395"/>
      <c r="F16" s="395"/>
      <c r="G16" s="387"/>
      <c r="H16" s="387"/>
      <c r="I16" s="387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6"/>
      <c r="W16" s="55"/>
    </row>
    <row r="17" ht="10.5" customHeight="1">
      <c r="A17" s="386"/>
      <c r="B17" s="387"/>
      <c r="C17" s="387"/>
      <c r="D17" s="387"/>
      <c r="E17" s="395"/>
      <c r="F17" s="395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6"/>
      <c r="W17" s="55"/>
    </row>
    <row r="18" ht="10.5" customHeight="1">
      <c r="A18" s="15"/>
      <c r="B18" s="27"/>
      <c r="C18" s="27"/>
      <c r="D18" s="27"/>
      <c r="E18" s="397"/>
      <c r="F18" s="397"/>
      <c r="G18" s="27"/>
      <c r="H18" s="27"/>
      <c r="I18" s="27"/>
      <c r="J18" s="27"/>
      <c r="K18" s="27"/>
      <c r="L18" s="27"/>
      <c r="M18" s="27"/>
      <c r="N18" s="27"/>
      <c r="O18" s="387"/>
      <c r="P18" s="387"/>
      <c r="Q18" s="387"/>
      <c r="R18" s="387"/>
      <c r="S18" s="387"/>
      <c r="T18" s="387"/>
      <c r="U18" s="387"/>
      <c r="V18" s="386"/>
      <c r="W18" s="55"/>
    </row>
    <row r="19" ht="10.5" customHeight="1">
      <c r="A19" s="15"/>
      <c r="B19" s="27"/>
      <c r="C19" s="27"/>
      <c r="D19" s="27"/>
      <c r="E19" s="397"/>
      <c r="F19" s="397"/>
      <c r="G19" s="27"/>
      <c r="H19" s="27"/>
      <c r="I19" s="27"/>
      <c r="J19" s="27"/>
      <c r="K19" s="27"/>
      <c r="L19" s="27"/>
      <c r="M19" s="27"/>
      <c r="N19" s="27"/>
      <c r="O19" s="387"/>
      <c r="P19" s="387"/>
      <c r="Q19" s="387"/>
      <c r="R19" s="387"/>
      <c r="S19" s="387"/>
      <c r="T19" s="387"/>
      <c r="U19" s="387"/>
      <c r="V19" s="386"/>
      <c r="W19" s="55"/>
    </row>
    <row r="20" ht="10.5" customHeight="1">
      <c r="A20" s="15"/>
      <c r="B20" s="27"/>
      <c r="C20" s="27"/>
      <c r="D20" s="27"/>
      <c r="E20" s="397"/>
      <c r="F20" s="397"/>
      <c r="G20" s="27"/>
      <c r="H20" s="27"/>
      <c r="I20" s="27"/>
      <c r="J20" s="27"/>
      <c r="K20" s="27"/>
      <c r="L20" s="27"/>
      <c r="M20" s="27"/>
      <c r="N20" s="27"/>
      <c r="O20" s="387"/>
      <c r="P20" s="387"/>
      <c r="Q20" s="387"/>
      <c r="R20" s="387"/>
      <c r="S20" s="387"/>
      <c r="T20" s="387"/>
      <c r="U20" s="387"/>
      <c r="V20" s="386"/>
      <c r="W20" s="55"/>
    </row>
    <row r="21" ht="10.5" customHeight="1">
      <c r="A21" s="15"/>
      <c r="B21" s="27"/>
      <c r="C21" s="27"/>
      <c r="D21" s="27"/>
      <c r="E21" s="397"/>
      <c r="F21" s="397"/>
      <c r="G21" s="27"/>
      <c r="H21" s="27"/>
      <c r="I21" s="27"/>
      <c r="J21" s="27"/>
      <c r="K21" s="27"/>
      <c r="L21" s="27"/>
      <c r="M21" s="27"/>
      <c r="N21" s="27"/>
      <c r="O21" s="387"/>
      <c r="P21" s="387"/>
      <c r="Q21" s="387"/>
      <c r="R21" s="387"/>
      <c r="S21" s="387"/>
      <c r="T21" s="387"/>
      <c r="U21" s="387"/>
      <c r="V21" s="386"/>
      <c r="W21" s="55"/>
    </row>
    <row r="22" ht="10.5" customHeight="1">
      <c r="A22" s="15"/>
      <c r="B22" s="27"/>
      <c r="C22" s="27"/>
      <c r="D22" s="27"/>
      <c r="E22" s="397"/>
      <c r="F22" s="397"/>
      <c r="G22" s="27"/>
      <c r="H22" s="27"/>
      <c r="I22" s="27"/>
      <c r="J22" s="27"/>
      <c r="K22" s="27"/>
      <c r="L22" s="27"/>
      <c r="M22" s="27"/>
      <c r="N22" s="27"/>
      <c r="O22" s="387"/>
      <c r="P22" s="387"/>
      <c r="Q22" s="387"/>
      <c r="R22" s="387"/>
      <c r="S22" s="387"/>
      <c r="T22" s="387"/>
      <c r="U22" s="387"/>
      <c r="V22" s="386"/>
      <c r="W22" s="55"/>
    </row>
    <row r="23" ht="10.5" customHeight="1">
      <c r="A23" s="15"/>
      <c r="B23" s="27"/>
      <c r="C23" s="27"/>
      <c r="D23" s="27"/>
      <c r="E23" s="397"/>
      <c r="F23" s="397"/>
      <c r="G23" s="27"/>
      <c r="H23" s="27"/>
      <c r="I23" s="27"/>
      <c r="J23" s="27"/>
      <c r="K23" s="27"/>
      <c r="L23" s="27"/>
      <c r="M23" s="27"/>
      <c r="N23" s="27"/>
      <c r="O23" s="387"/>
      <c r="P23" s="387"/>
      <c r="Q23" s="387"/>
      <c r="R23" s="387"/>
      <c r="S23" s="387"/>
      <c r="T23" s="387"/>
      <c r="U23" s="387"/>
      <c r="V23" s="386"/>
      <c r="W23" s="55"/>
    </row>
    <row r="24" ht="10.5" customHeight="1">
      <c r="A24" s="15"/>
      <c r="B24" s="27"/>
      <c r="C24" s="27"/>
      <c r="D24" s="27"/>
      <c r="E24" s="397"/>
      <c r="F24" s="397"/>
      <c r="G24" s="27"/>
      <c r="H24" s="27"/>
      <c r="I24" s="27"/>
      <c r="J24" s="27"/>
      <c r="K24" s="27"/>
      <c r="L24" s="27"/>
      <c r="M24" s="27"/>
      <c r="N24" s="27"/>
      <c r="O24" s="387"/>
      <c r="P24" s="387"/>
      <c r="Q24" s="387"/>
      <c r="R24" s="387"/>
      <c r="S24" s="387"/>
      <c r="T24" s="387"/>
      <c r="U24" s="387"/>
      <c r="V24" s="386"/>
      <c r="W24" s="55"/>
    </row>
    <row r="25" ht="10.5" customHeight="1">
      <c r="A25" s="15"/>
      <c r="B25" s="27"/>
      <c r="C25" s="27"/>
      <c r="D25" s="27"/>
      <c r="E25" s="397"/>
      <c r="F25" s="397"/>
      <c r="G25" s="27"/>
      <c r="H25" s="27"/>
      <c r="I25" s="27"/>
      <c r="J25" s="27"/>
      <c r="K25" s="27"/>
      <c r="L25" s="27"/>
      <c r="M25" s="27"/>
      <c r="N25" s="27"/>
      <c r="O25" s="387"/>
      <c r="P25" s="387"/>
      <c r="Q25" s="387"/>
      <c r="R25" s="387"/>
      <c r="S25" s="387"/>
      <c r="T25" s="387"/>
      <c r="U25" s="387"/>
      <c r="V25" s="386"/>
      <c r="W25" s="55"/>
    </row>
    <row r="26" ht="10.5" customHeight="1">
      <c r="A26" s="15"/>
      <c r="B26" s="27"/>
      <c r="C26" s="27"/>
      <c r="D26" s="27"/>
      <c r="E26" s="397"/>
      <c r="F26" s="397"/>
      <c r="G26" s="27"/>
      <c r="H26" s="27"/>
      <c r="I26" s="27"/>
      <c r="J26" s="27"/>
      <c r="K26" s="27"/>
      <c r="L26" s="27"/>
      <c r="M26" s="27"/>
      <c r="N26" s="27"/>
      <c r="O26" s="387"/>
      <c r="P26" s="387"/>
      <c r="Q26" s="387"/>
      <c r="R26" s="387"/>
      <c r="S26" s="387"/>
      <c r="T26" s="387"/>
      <c r="U26" s="387"/>
      <c r="V26" s="386"/>
      <c r="W26" s="55"/>
    </row>
    <row r="27" ht="10.5" customHeight="1">
      <c r="A27" s="15"/>
      <c r="B27" s="27"/>
      <c r="C27" s="27"/>
      <c r="D27" s="27"/>
      <c r="E27" s="397"/>
      <c r="F27" s="397"/>
      <c r="G27" s="27"/>
      <c r="H27" s="27"/>
      <c r="I27" s="27"/>
      <c r="J27" s="27"/>
      <c r="K27" s="27"/>
      <c r="L27" s="27"/>
      <c r="M27" s="27"/>
      <c r="N27" s="27"/>
      <c r="O27" s="388"/>
      <c r="P27" s="388"/>
      <c r="Q27" s="388"/>
      <c r="R27" s="388"/>
      <c r="S27" s="388"/>
      <c r="T27" s="388"/>
      <c r="U27" s="388"/>
      <c r="V27" s="389"/>
    </row>
    <row r="28" ht="10.5" customHeight="1">
      <c r="A28" s="15"/>
      <c r="B28" s="27"/>
      <c r="C28" s="27"/>
      <c r="D28" s="27"/>
      <c r="E28" s="397"/>
      <c r="F28" s="397"/>
      <c r="G28" s="27"/>
      <c r="H28" s="27"/>
      <c r="I28" s="27"/>
      <c r="J28" s="27"/>
      <c r="K28" s="27"/>
      <c r="L28" s="27"/>
      <c r="M28" s="27"/>
      <c r="N28" s="27"/>
      <c r="O28" s="388"/>
      <c r="P28" s="388"/>
      <c r="Q28" s="390"/>
      <c r="R28" s="390"/>
      <c r="S28" s="390"/>
      <c r="T28" s="390"/>
      <c r="U28" s="390"/>
      <c r="V28" s="389"/>
    </row>
    <row r="29" ht="10.5" customHeight="1">
      <c r="A29" s="29"/>
      <c r="B29" s="29"/>
      <c r="C29" s="29"/>
      <c r="D29" s="29"/>
      <c r="E29" s="397"/>
      <c r="F29" s="397"/>
      <c r="G29" s="29"/>
      <c r="H29" s="29"/>
      <c r="I29" s="29"/>
      <c r="J29" s="29"/>
      <c r="K29" s="29"/>
      <c r="L29" s="29"/>
      <c r="M29" s="29"/>
      <c r="N29" s="29"/>
      <c r="O29" s="390"/>
      <c r="P29" s="390"/>
      <c r="Q29" s="390"/>
      <c r="R29" s="390"/>
      <c r="S29" s="390"/>
      <c r="T29" s="390"/>
      <c r="U29" s="390"/>
      <c r="V29" s="389"/>
    </row>
    <row r="30" ht="10.5" customHeight="1">
      <c r="A30" s="29"/>
      <c r="B30" s="29"/>
      <c r="C30" s="29"/>
      <c r="D30" s="29"/>
      <c r="E30" s="397"/>
      <c r="F30" s="397"/>
      <c r="G30" s="29"/>
      <c r="H30" s="29"/>
      <c r="I30" s="29"/>
      <c r="J30" s="29"/>
      <c r="K30" s="29"/>
      <c r="L30" s="29"/>
      <c r="M30" s="29"/>
      <c r="N30" s="29"/>
      <c r="O30" s="390"/>
      <c r="P30" s="390"/>
      <c r="Q30" s="390"/>
      <c r="R30" s="390"/>
      <c r="S30" s="390"/>
      <c r="T30" s="390"/>
      <c r="U30" s="390"/>
      <c r="V30" s="389"/>
    </row>
    <row r="31" ht="10.5" customHeight="1">
      <c r="A31" s="29"/>
      <c r="B31" s="29"/>
      <c r="C31" s="29"/>
      <c r="D31" s="29"/>
      <c r="E31" s="397"/>
      <c r="F31" s="397"/>
      <c r="G31" s="29"/>
      <c r="H31" s="29"/>
      <c r="I31" s="29"/>
      <c r="J31" s="29"/>
      <c r="K31" s="29"/>
      <c r="L31" s="29"/>
      <c r="M31" s="29"/>
      <c r="N31" s="29"/>
      <c r="O31" s="390"/>
      <c r="P31" s="390"/>
      <c r="Q31" s="390"/>
      <c r="R31" s="390"/>
      <c r="S31" s="390"/>
      <c r="T31" s="390"/>
      <c r="U31" s="390"/>
      <c r="V31" s="389"/>
    </row>
    <row r="32" ht="10.5" customHeight="1">
      <c r="A32" s="29"/>
      <c r="B32" s="29"/>
      <c r="C32" s="29"/>
      <c r="D32" s="29"/>
      <c r="E32" s="397"/>
      <c r="F32" s="397"/>
      <c r="G32" s="29"/>
      <c r="H32" s="29"/>
      <c r="I32" s="29"/>
      <c r="J32" s="29"/>
      <c r="K32" s="29"/>
      <c r="L32" s="29"/>
      <c r="M32" s="29"/>
      <c r="N32" s="29"/>
      <c r="O32" s="390"/>
      <c r="P32" s="390"/>
      <c r="Q32" s="390"/>
      <c r="R32" s="390"/>
      <c r="S32" s="390"/>
      <c r="T32" s="390"/>
      <c r="U32" s="390"/>
      <c r="V32" s="389"/>
    </row>
    <row r="33" ht="10.5" customHeight="1">
      <c r="A33" s="29"/>
      <c r="B33" s="29"/>
      <c r="C33" s="29"/>
      <c r="D33" s="29"/>
      <c r="E33" s="397"/>
      <c r="F33" s="397"/>
      <c r="G33" s="29"/>
      <c r="H33" s="29"/>
      <c r="I33" s="29"/>
      <c r="J33" s="29"/>
      <c r="K33" s="29"/>
      <c r="L33" s="29"/>
      <c r="M33" s="29"/>
      <c r="N33" s="29"/>
      <c r="O33" s="390"/>
      <c r="P33" s="390"/>
      <c r="Q33" s="390"/>
      <c r="R33" s="390"/>
      <c r="S33" s="390"/>
      <c r="T33" s="390"/>
      <c r="U33" s="390"/>
      <c r="V33" s="389"/>
    </row>
    <row r="34" ht="10.5" customHeight="1">
      <c r="A34" s="29"/>
      <c r="B34" s="29"/>
      <c r="C34" s="29"/>
      <c r="D34" s="29"/>
      <c r="E34" s="397"/>
      <c r="F34" s="397"/>
      <c r="G34" s="29"/>
      <c r="H34" s="29"/>
      <c r="I34" s="29"/>
      <c r="J34" s="29"/>
      <c r="K34" s="29"/>
      <c r="L34" s="29"/>
      <c r="M34" s="29"/>
      <c r="N34" s="29"/>
      <c r="O34" s="390"/>
      <c r="P34" s="390"/>
      <c r="Q34" s="390"/>
      <c r="R34" s="390"/>
      <c r="S34" s="390"/>
      <c r="T34" s="390"/>
      <c r="U34" s="390"/>
      <c r="V34" s="389"/>
    </row>
    <row r="35" ht="10.5" customHeight="1">
      <c r="A35" s="29"/>
      <c r="B35" s="29"/>
      <c r="C35" s="29"/>
      <c r="D35" s="29"/>
      <c r="E35" s="397"/>
      <c r="F35" s="397"/>
      <c r="G35" s="29"/>
      <c r="H35" s="29"/>
      <c r="I35" s="29"/>
      <c r="J35" s="29"/>
      <c r="K35" s="29"/>
      <c r="L35" s="29"/>
      <c r="M35" s="29"/>
      <c r="N35" s="29"/>
      <c r="O35" s="390"/>
      <c r="P35" s="390"/>
      <c r="Q35" s="390"/>
      <c r="R35" s="390"/>
      <c r="S35" s="390"/>
      <c r="T35" s="390"/>
      <c r="U35" s="390"/>
      <c r="V35" s="389"/>
    </row>
    <row r="36" ht="10.5" customHeight="1">
      <c r="A36" s="29"/>
      <c r="B36" s="29"/>
      <c r="C36" s="29"/>
      <c r="D36" s="29"/>
      <c r="E36" s="397"/>
      <c r="F36" s="397"/>
      <c r="G36" s="29"/>
      <c r="H36" s="29"/>
      <c r="I36" s="29"/>
      <c r="J36" s="29"/>
      <c r="K36" s="29"/>
      <c r="L36" s="29"/>
      <c r="M36" s="29"/>
      <c r="N36" s="29"/>
      <c r="O36" s="390"/>
      <c r="P36" s="390"/>
      <c r="Q36" s="390"/>
      <c r="R36" s="390"/>
      <c r="S36" s="390"/>
      <c r="T36" s="390"/>
      <c r="U36" s="390"/>
      <c r="V36" s="389"/>
    </row>
    <row r="37" ht="10.5" customHeight="1">
      <c r="A37" s="29"/>
      <c r="B37" s="29"/>
      <c r="C37" s="29"/>
      <c r="D37" s="29"/>
      <c r="E37" s="397"/>
      <c r="F37" s="397"/>
      <c r="G37" s="29"/>
      <c r="H37" s="29"/>
      <c r="I37" s="29"/>
      <c r="J37" s="29"/>
      <c r="K37" s="29"/>
      <c r="L37" s="29"/>
      <c r="M37" s="29"/>
      <c r="N37" s="29"/>
      <c r="O37" s="390"/>
      <c r="P37" s="390"/>
      <c r="Q37" s="390"/>
      <c r="R37" s="390"/>
      <c r="S37" s="390"/>
      <c r="T37" s="390"/>
      <c r="U37" s="390"/>
      <c r="V37" s="389"/>
    </row>
    <row r="38" ht="10.5" customHeight="1">
      <c r="A38" s="29"/>
      <c r="B38" s="29"/>
      <c r="C38" s="29"/>
      <c r="D38" s="29"/>
      <c r="E38" s="397"/>
      <c r="F38" s="397"/>
      <c r="G38" s="29"/>
      <c r="H38" s="29"/>
      <c r="I38" s="29"/>
      <c r="J38" s="29"/>
      <c r="K38" s="29"/>
      <c r="L38" s="29"/>
      <c r="M38" s="29"/>
      <c r="N38" s="29"/>
      <c r="O38" s="390"/>
      <c r="P38" s="390"/>
      <c r="Q38" s="390"/>
      <c r="R38" s="390"/>
      <c r="S38" s="390"/>
      <c r="T38" s="390"/>
      <c r="U38" s="390"/>
      <c r="V38" s="389"/>
    </row>
    <row r="39" ht="10.5" customHeight="1">
      <c r="A39" s="29"/>
      <c r="B39" s="29"/>
      <c r="C39" s="29"/>
      <c r="D39" s="29"/>
      <c r="E39" s="397"/>
      <c r="F39" s="397"/>
      <c r="G39" s="29"/>
      <c r="H39" s="29"/>
      <c r="I39" s="29"/>
      <c r="J39" s="29"/>
      <c r="K39" s="29"/>
      <c r="L39" s="29"/>
      <c r="M39" s="29"/>
      <c r="N39" s="29"/>
      <c r="O39" s="390"/>
      <c r="P39" s="390"/>
      <c r="Q39" s="390"/>
      <c r="R39" s="390"/>
      <c r="S39" s="390"/>
      <c r="T39" s="390"/>
      <c r="U39" s="390"/>
      <c r="V39" s="389"/>
    </row>
    <row r="40" ht="10.5" customHeight="1">
      <c r="A40" s="29"/>
      <c r="B40" s="29"/>
      <c r="C40" s="29"/>
      <c r="D40" s="29"/>
      <c r="E40" s="397"/>
      <c r="F40" s="397"/>
      <c r="G40" s="29"/>
      <c r="H40" s="29"/>
      <c r="I40" s="29"/>
      <c r="J40" s="29"/>
      <c r="K40" s="29"/>
      <c r="L40" s="29"/>
      <c r="M40" s="29"/>
      <c r="N40" s="29"/>
      <c r="O40" s="388"/>
      <c r="P40" s="388"/>
      <c r="Q40" s="388"/>
      <c r="R40" s="388"/>
      <c r="S40" s="388"/>
      <c r="T40" s="388"/>
      <c r="U40" s="388"/>
      <c r="V40" s="389"/>
    </row>
    <row r="41" ht="10.5" customHeight="1">
      <c r="A41" s="30"/>
      <c r="B41" s="28"/>
      <c r="C41" s="28"/>
      <c r="D41" s="28"/>
      <c r="E41" s="397"/>
      <c r="F41" s="397"/>
      <c r="G41" s="28"/>
      <c r="H41" s="28"/>
      <c r="I41" s="28"/>
      <c r="J41" s="28"/>
      <c r="K41" s="28"/>
      <c r="L41" s="28"/>
      <c r="M41" s="28"/>
      <c r="N41" s="29"/>
      <c r="O41" s="388"/>
      <c r="P41" s="388"/>
      <c r="Q41" s="390"/>
      <c r="R41" s="390"/>
      <c r="S41" s="390"/>
      <c r="T41" s="390"/>
      <c r="U41" s="390"/>
      <c r="V41" s="389"/>
    </row>
    <row r="42" ht="10.5" customHeight="1">
      <c r="A42" s="29"/>
      <c r="B42" s="29"/>
      <c r="C42" s="29"/>
      <c r="D42" s="29"/>
      <c r="E42" s="397"/>
      <c r="F42" s="397"/>
      <c r="G42" s="29"/>
      <c r="H42" s="29"/>
      <c r="I42" s="29"/>
      <c r="J42" s="29"/>
      <c r="K42" s="29"/>
      <c r="L42" s="29"/>
      <c r="M42" s="29"/>
      <c r="N42" s="29"/>
      <c r="O42" s="390"/>
      <c r="P42" s="390"/>
      <c r="Q42" s="390"/>
      <c r="R42" s="390"/>
      <c r="S42" s="390"/>
      <c r="T42" s="390"/>
      <c r="U42" s="390"/>
      <c r="V42" s="389"/>
    </row>
    <row r="43" ht="10.5" customHeight="1">
      <c r="A43" s="29"/>
      <c r="B43" s="29"/>
      <c r="C43" s="29"/>
      <c r="D43" s="29"/>
      <c r="E43" s="397"/>
      <c r="F43" s="397"/>
      <c r="G43" s="29"/>
      <c r="H43" s="29"/>
      <c r="I43" s="29"/>
      <c r="J43" s="29"/>
      <c r="K43" s="29"/>
      <c r="L43" s="29"/>
      <c r="M43" s="29"/>
      <c r="N43" s="29"/>
      <c r="O43" s="390"/>
      <c r="P43" s="390"/>
      <c r="Q43" s="390"/>
      <c r="R43" s="390"/>
      <c r="S43" s="390"/>
      <c r="T43" s="390"/>
      <c r="U43" s="390"/>
      <c r="V43" s="389"/>
    </row>
    <row r="44" ht="10.5" customHeight="1">
      <c r="A44" s="30"/>
      <c r="B44" s="28"/>
      <c r="C44" s="28"/>
      <c r="D44" s="28"/>
      <c r="E44" s="397"/>
      <c r="F44" s="397"/>
      <c r="G44" s="28"/>
      <c r="H44" s="28"/>
      <c r="I44" s="28"/>
      <c r="J44" s="28"/>
      <c r="K44" s="28"/>
      <c r="L44" s="28"/>
      <c r="M44" s="28"/>
      <c r="N44" s="29"/>
      <c r="O44" s="390"/>
      <c r="P44" s="390"/>
      <c r="Q44" s="390"/>
      <c r="R44" s="390"/>
      <c r="S44" s="390"/>
      <c r="T44" s="390"/>
      <c r="U44" s="390"/>
      <c r="V44" s="389"/>
    </row>
    <row r="45" ht="10.5" customHeight="1">
      <c r="A45" s="30"/>
      <c r="B45" s="28"/>
      <c r="C45" s="28"/>
      <c r="D45" s="28"/>
      <c r="E45" s="397"/>
      <c r="F45" s="397"/>
      <c r="G45" s="28"/>
      <c r="H45" s="28"/>
      <c r="I45" s="28"/>
      <c r="J45" s="28"/>
      <c r="K45" s="28"/>
      <c r="L45" s="28"/>
      <c r="M45" s="28"/>
      <c r="N45" s="29"/>
      <c r="O45" s="390"/>
      <c r="P45" s="390"/>
      <c r="Q45" s="390"/>
      <c r="R45" s="390"/>
      <c r="S45" s="390"/>
      <c r="T45" s="390"/>
      <c r="U45" s="390"/>
      <c r="V45" s="389"/>
    </row>
    <row r="46" ht="10.5" customHeight="1">
      <c r="A46" s="30"/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29"/>
      <c r="O46" s="390"/>
      <c r="P46" s="390"/>
      <c r="Q46" s="390"/>
      <c r="R46" s="390"/>
      <c r="S46" s="390"/>
      <c r="T46" s="390"/>
      <c r="U46" s="390"/>
      <c r="V46" s="389"/>
    </row>
    <row r="47" ht="10.5" customHeight="1">
      <c r="A47" s="30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29"/>
      <c r="O47" s="390"/>
      <c r="P47" s="390"/>
      <c r="Q47" s="390"/>
      <c r="R47" s="390"/>
      <c r="S47" s="390"/>
      <c r="T47" s="390"/>
      <c r="U47" s="390"/>
      <c r="V47" s="389"/>
    </row>
    <row r="48" ht="10.5" customHeight="1">
      <c r="A48" s="30"/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29"/>
      <c r="O48" s="390"/>
      <c r="P48" s="390"/>
      <c r="Q48" s="390"/>
      <c r="R48" s="390"/>
      <c r="S48" s="390"/>
      <c r="T48" s="390"/>
      <c r="U48" s="390"/>
      <c r="V48" s="389"/>
    </row>
    <row r="49" ht="10.5" customHeight="1">
      <c r="A49" s="30"/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29"/>
      <c r="O49" s="390"/>
      <c r="P49" s="391"/>
      <c r="Q49" s="391"/>
      <c r="R49" s="391"/>
      <c r="S49" s="391"/>
      <c r="T49" s="391"/>
      <c r="U49" s="391"/>
      <c r="V49" s="391"/>
    </row>
    <row r="50" ht="10.5" customHeight="1">
      <c r="A50" s="30"/>
      <c r="B50" s="398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29"/>
      <c r="O50" s="390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</row>
    <row r="51" ht="10.5" customHeight="1">
      <c r="A51" s="2"/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29"/>
      <c r="O51" s="390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</row>
    <row r="52" ht="10.5" customHeight="1">
      <c r="A52" s="2"/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29"/>
      <c r="O52" s="390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2"/>
      <c r="AJ52" s="392"/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</row>
    <row r="53" ht="10.5" customHeight="1">
      <c r="A53" s="31"/>
      <c r="B53" s="31"/>
      <c r="C53" s="31"/>
      <c r="D53" s="31"/>
      <c r="E53" s="397"/>
      <c r="F53" s="397"/>
      <c r="G53" s="31"/>
      <c r="H53" s="31"/>
      <c r="I53" s="31"/>
      <c r="J53" s="31"/>
      <c r="K53" s="3"/>
      <c r="L53" s="31"/>
      <c r="M53" s="31"/>
      <c r="N53" s="29"/>
      <c r="O53" s="390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</row>
    <row r="54" ht="10.5" customHeight="1">
      <c r="A54" s="31"/>
      <c r="B54" s="31"/>
      <c r="C54" s="31"/>
      <c r="D54" s="31"/>
      <c r="E54" s="397"/>
      <c r="F54" s="397"/>
      <c r="G54" s="31"/>
      <c r="H54" s="31"/>
      <c r="I54" s="31"/>
      <c r="J54" s="31"/>
      <c r="K54" s="3"/>
      <c r="L54" s="31"/>
      <c r="M54" s="31"/>
      <c r="N54" s="29"/>
      <c r="O54" s="390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</row>
    <row r="55" ht="10.5" customHeight="1">
      <c r="A55" s="31"/>
      <c r="B55" s="31"/>
      <c r="C55" s="31"/>
      <c r="D55" s="31"/>
      <c r="E55" s="397"/>
      <c r="F55" s="397"/>
      <c r="G55" s="31"/>
      <c r="H55" s="31"/>
      <c r="I55" s="31"/>
      <c r="J55" s="31"/>
      <c r="K55" s="3"/>
      <c r="L55" s="3"/>
      <c r="M55" s="3"/>
      <c r="N55" s="29"/>
      <c r="O55" s="390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</row>
    <row r="56" ht="10.5" customHeight="1">
      <c r="A56" s="31"/>
      <c r="B56" s="31"/>
      <c r="C56" s="31"/>
      <c r="D56" s="31"/>
      <c r="E56" s="397"/>
      <c r="F56" s="397"/>
      <c r="G56" s="31"/>
      <c r="H56" s="31"/>
      <c r="I56" s="31"/>
      <c r="J56" s="31"/>
      <c r="K56" s="3"/>
      <c r="L56" s="3"/>
      <c r="M56" s="3"/>
      <c r="N56" s="29"/>
      <c r="O56" s="390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</row>
    <row r="57" ht="10.5" customHeight="1">
      <c r="A57" s="31"/>
      <c r="B57" s="31"/>
      <c r="C57" s="31"/>
      <c r="D57" s="31"/>
      <c r="E57" s="397"/>
      <c r="F57" s="397"/>
      <c r="G57" s="31"/>
      <c r="H57" s="31"/>
      <c r="I57" s="31"/>
      <c r="J57" s="31"/>
      <c r="K57" s="3"/>
      <c r="L57" s="3"/>
      <c r="M57" s="3"/>
      <c r="N57" s="29"/>
      <c r="O57" s="390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3"/>
      <c r="AO57" s="393"/>
      <c r="AP57" s="393"/>
      <c r="AQ57" s="393"/>
      <c r="AR57" s="393"/>
      <c r="AS57" s="393"/>
      <c r="AT57" s="393"/>
    </row>
    <row r="58" ht="10.5" customHeight="1">
      <c r="A58" s="31"/>
      <c r="B58" s="31"/>
      <c r="C58" s="31"/>
      <c r="D58" s="31"/>
      <c r="E58" s="397"/>
      <c r="F58" s="397"/>
      <c r="G58" s="31"/>
      <c r="H58" s="31"/>
      <c r="I58" s="31"/>
      <c r="J58" s="31"/>
      <c r="K58" s="3"/>
      <c r="L58" s="3"/>
      <c r="M58" s="3"/>
      <c r="N58" s="29"/>
      <c r="O58" s="390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3"/>
      <c r="AO58" s="393"/>
      <c r="AP58" s="393"/>
      <c r="AQ58" s="393"/>
      <c r="AR58" s="393"/>
      <c r="AS58" s="393"/>
      <c r="AT58" s="393"/>
    </row>
    <row r="59" ht="10.5" customHeight="1">
      <c r="A59" s="5"/>
      <c r="B59" s="5"/>
      <c r="C59" s="5"/>
      <c r="D59" s="5"/>
      <c r="E59" s="397"/>
      <c r="F59" s="397"/>
      <c r="G59" s="5"/>
      <c r="H59" s="5"/>
      <c r="I59" s="5"/>
      <c r="J59" s="5"/>
      <c r="K59" s="3"/>
      <c r="L59" s="3"/>
      <c r="M59" s="3"/>
      <c r="N59" s="3"/>
      <c r="O59" s="390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3"/>
      <c r="AO59" s="393"/>
      <c r="AP59" s="393"/>
      <c r="AQ59" s="393"/>
      <c r="AR59" s="393"/>
      <c r="AS59" s="393"/>
      <c r="AT59" s="393"/>
    </row>
    <row r="60" ht="10.5" customHeight="1">
      <c r="A60" s="5"/>
      <c r="B60" s="5"/>
      <c r="C60" s="5"/>
      <c r="D60" s="5"/>
      <c r="E60" s="397"/>
      <c r="F60" s="397"/>
      <c r="G60" s="5"/>
      <c r="H60" s="5"/>
      <c r="I60" s="5"/>
      <c r="J60" s="5"/>
      <c r="K60" s="3"/>
      <c r="L60" s="3"/>
      <c r="M60" s="3"/>
      <c r="N60" s="3"/>
      <c r="O60" s="390"/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</row>
    <row r="61" ht="10.5" customHeight="1">
      <c r="A61" s="5"/>
      <c r="B61" s="5"/>
      <c r="C61" s="5"/>
      <c r="D61" s="5"/>
      <c r="E61" s="397"/>
      <c r="F61" s="397"/>
      <c r="G61" s="5"/>
      <c r="H61" s="5"/>
      <c r="I61" s="5"/>
      <c r="J61" s="5"/>
      <c r="K61" s="3"/>
      <c r="L61" s="3"/>
      <c r="M61" s="3"/>
      <c r="N61" s="3"/>
      <c r="O61" s="390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</row>
    <row r="62" ht="10.5" customHeight="1">
      <c r="A62" s="396"/>
      <c r="B62" s="396"/>
      <c r="C62" s="396"/>
      <c r="D62" s="396"/>
      <c r="E62" s="397"/>
      <c r="F62" s="397"/>
      <c r="G62" s="396"/>
      <c r="H62" s="396"/>
      <c r="I62" s="396"/>
      <c r="J62" s="396"/>
      <c r="K62" s="396"/>
      <c r="L62" s="396"/>
      <c r="M62" s="396"/>
      <c r="N62" s="396"/>
      <c r="O62" s="390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</row>
    <row r="63" ht="10.5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0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</row>
    <row r="64" ht="10.5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0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</row>
    <row r="65" ht="10.5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</row>
    <row r="66" ht="10.5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</row>
    <row r="67" ht="10.5" customHeight="1">
      <c r="A67" s="393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3"/>
      <c r="AS67" s="393"/>
      <c r="AT67" s="393"/>
    </row>
    <row r="68" ht="10.5" customHeight="1">
      <c r="A68" s="393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3"/>
      <c r="AL68" s="393"/>
      <c r="AM68" s="393"/>
      <c r="AN68" s="393"/>
      <c r="AO68" s="393"/>
      <c r="AP68" s="393"/>
      <c r="AQ68" s="393"/>
      <c r="AR68" s="393"/>
      <c r="AS68" s="393"/>
      <c r="AT68" s="393"/>
    </row>
    <row r="69" ht="10.5" customHeight="1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</row>
    <row r="70" ht="10.5" customHeight="1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  <c r="AT70" s="394"/>
    </row>
    <row r="71" ht="10.5" customHeight="1">
      <c r="A71" s="391"/>
      <c r="B71" s="391"/>
      <c r="C71" s="391"/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1"/>
      <c r="AT71" s="391"/>
    </row>
    <row r="72" ht="10.5" customHeight="1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</row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</row>
    <row r="83" ht="10.5" customHeight="1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  <c r="AN83" s="392"/>
      <c r="AO83" s="392"/>
      <c r="AP83" s="392"/>
      <c r="AQ83" s="392"/>
      <c r="AR83" s="392"/>
      <c r="AS83" s="392"/>
      <c r="AT83" s="392"/>
    </row>
    <row r="84" ht="10.5" customHeight="1">
      <c r="A84" s="393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3"/>
    </row>
    <row r="85" ht="10.5" customHeight="1">
      <c r="A85" s="393"/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</row>
    <row r="86" ht="10.5" customHeight="1">
      <c r="A86" s="393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</row>
    <row r="87" ht="10.5" customHeight="1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</row>
    <row r="88" ht="10.5" customHeight="1">
      <c r="A88" s="391"/>
      <c r="B88" s="391"/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</row>
    <row r="89" ht="10.5" customHeight="1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  <c r="AN89" s="392"/>
      <c r="AO89" s="392"/>
      <c r="AP89" s="392"/>
      <c r="AQ89" s="392"/>
      <c r="AR89" s="392"/>
      <c r="AS89" s="392"/>
      <c r="AT89" s="392"/>
    </row>
    <row r="90" ht="10.5" customHeight="1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392"/>
      <c r="AL90" s="392"/>
      <c r="AM90" s="392"/>
      <c r="AN90" s="392"/>
      <c r="AO90" s="392"/>
      <c r="AP90" s="392"/>
      <c r="AQ90" s="392"/>
      <c r="AR90" s="392"/>
      <c r="AS90" s="392"/>
      <c r="AT90" s="392"/>
    </row>
    <row r="91" ht="10.5" customHeight="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  <c r="AA91" s="392"/>
      <c r="AB91" s="392"/>
      <c r="AC91" s="392"/>
      <c r="AD91" s="392"/>
      <c r="AE91" s="392"/>
      <c r="AF91" s="392"/>
      <c r="AG91" s="392"/>
      <c r="AH91" s="392"/>
      <c r="AI91" s="392"/>
      <c r="AJ91" s="392"/>
      <c r="AK91" s="392"/>
      <c r="AL91" s="392"/>
      <c r="AM91" s="392"/>
      <c r="AN91" s="392"/>
      <c r="AO91" s="392"/>
      <c r="AP91" s="392"/>
      <c r="AQ91" s="392"/>
      <c r="AR91" s="392"/>
      <c r="AS91" s="392"/>
      <c r="AT91" s="392"/>
    </row>
    <row r="92" ht="10.5" customHeight="1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  <c r="AN92" s="392"/>
      <c r="AO92" s="392"/>
      <c r="AP92" s="392"/>
      <c r="AQ92" s="392"/>
      <c r="AR92" s="392"/>
      <c r="AS92" s="392"/>
      <c r="AT92" s="392"/>
    </row>
    <row r="93" ht="10.5" customHeight="1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  <c r="AN93" s="392"/>
      <c r="AO93" s="392"/>
      <c r="AP93" s="392"/>
      <c r="AQ93" s="392"/>
      <c r="AR93" s="392"/>
      <c r="AS93" s="392"/>
      <c r="AT93" s="392"/>
    </row>
    <row r="94" ht="10.5" customHeight="1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  <c r="AN94" s="392"/>
      <c r="AO94" s="392"/>
      <c r="AP94" s="392"/>
      <c r="AQ94" s="392"/>
      <c r="AR94" s="392"/>
      <c r="AS94" s="392"/>
      <c r="AT94" s="392"/>
    </row>
    <row r="95" ht="10.5" customHeight="1">
      <c r="A95" s="393"/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  <c r="AJ95" s="393"/>
      <c r="AK95" s="393"/>
      <c r="AL95" s="393"/>
      <c r="AM95" s="393"/>
      <c r="AN95" s="393"/>
      <c r="AO95" s="393"/>
      <c r="AP95" s="393"/>
      <c r="AQ95" s="393"/>
      <c r="AR95" s="393"/>
      <c r="AS95" s="393"/>
      <c r="AT95" s="393"/>
    </row>
    <row r="96" ht="10.5" customHeight="1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  <c r="AJ96" s="393"/>
      <c r="AK96" s="393"/>
      <c r="AL96" s="393"/>
      <c r="AM96" s="393"/>
      <c r="AN96" s="393"/>
      <c r="AO96" s="393"/>
      <c r="AP96" s="393"/>
      <c r="AQ96" s="393"/>
      <c r="AR96" s="393"/>
      <c r="AS96" s="393"/>
      <c r="AT96" s="393"/>
    </row>
    <row r="97" ht="10.5" customHeight="1">
      <c r="A97" s="393"/>
      <c r="B97" s="393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  <c r="AJ97" s="393"/>
      <c r="AK97" s="393"/>
      <c r="AL97" s="393"/>
      <c r="AM97" s="393"/>
      <c r="AN97" s="393"/>
      <c r="AO97" s="393"/>
      <c r="AP97" s="393"/>
      <c r="AQ97" s="393"/>
      <c r="AR97" s="393"/>
      <c r="AS97" s="393"/>
      <c r="AT97" s="393"/>
    </row>
    <row r="98" ht="10.5" customHeight="1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  <c r="T98" s="394"/>
      <c r="U98" s="394"/>
      <c r="V98" s="394"/>
      <c r="W98" s="394"/>
      <c r="X98" s="394"/>
      <c r="Y98" s="394"/>
      <c r="Z98" s="394"/>
      <c r="AA98" s="394"/>
      <c r="AB98" s="394"/>
      <c r="AC98" s="394"/>
      <c r="AD98" s="394"/>
      <c r="AE98" s="394"/>
      <c r="AF98" s="394"/>
      <c r="AG98" s="394"/>
      <c r="AH98" s="394"/>
      <c r="AI98" s="394"/>
      <c r="AJ98" s="394"/>
      <c r="AK98" s="394"/>
      <c r="AL98" s="394"/>
      <c r="AM98" s="394"/>
      <c r="AN98" s="394"/>
      <c r="AO98" s="394"/>
      <c r="AP98" s="394"/>
      <c r="AQ98" s="394"/>
      <c r="AR98" s="394"/>
      <c r="AS98" s="394"/>
      <c r="AT98" s="394"/>
    </row>
    <row r="99" ht="10.5" customHeight="1">
      <c r="A99" s="391"/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1"/>
      <c r="Z99" s="391"/>
      <c r="AA99" s="391"/>
      <c r="AB99" s="391"/>
      <c r="AC99" s="391"/>
      <c r="AD99" s="391"/>
      <c r="AE99" s="391"/>
      <c r="AF99" s="391"/>
      <c r="AG99" s="391"/>
      <c r="AH99" s="391"/>
      <c r="AI99" s="391"/>
      <c r="AJ99" s="391"/>
      <c r="AK99" s="391"/>
      <c r="AL99" s="391"/>
      <c r="AM99" s="391"/>
      <c r="AN99" s="391"/>
      <c r="AO99" s="391"/>
      <c r="AP99" s="391"/>
      <c r="AQ99" s="391"/>
      <c r="AR99" s="391"/>
      <c r="AS99" s="391"/>
      <c r="AT99" s="391"/>
    </row>
    <row r="100" ht="10.5" customHeight="1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  <c r="AN100" s="392"/>
      <c r="AO100" s="392"/>
      <c r="AP100" s="392"/>
      <c r="AQ100" s="392"/>
      <c r="AR100" s="392"/>
      <c r="AS100" s="392"/>
      <c r="AT100" s="392"/>
    </row>
    <row r="101" ht="10.5" customHeight="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  <c r="AN101" s="392"/>
      <c r="AO101" s="392"/>
      <c r="AP101" s="392"/>
      <c r="AQ101" s="392"/>
      <c r="AR101" s="392"/>
      <c r="AS101" s="392"/>
      <c r="AT101" s="392"/>
    </row>
    <row r="102" ht="10.5" customHeight="1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  <c r="AN102" s="392"/>
      <c r="AO102" s="392"/>
      <c r="AP102" s="392"/>
      <c r="AQ102" s="392"/>
      <c r="AR102" s="392"/>
      <c r="AS102" s="392"/>
      <c r="AT102" s="392"/>
    </row>
    <row r="103" ht="10.5" customHeight="1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</row>
    <row r="104" ht="10.5" customHeight="1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2"/>
      <c r="AO104" s="392"/>
      <c r="AP104" s="392"/>
      <c r="AQ104" s="392"/>
      <c r="AR104" s="392"/>
      <c r="AS104" s="392"/>
      <c r="AT104" s="392"/>
    </row>
    <row r="105" ht="10.5" customHeight="1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2"/>
      <c r="AO105" s="392"/>
      <c r="AP105" s="392"/>
      <c r="AQ105" s="392"/>
      <c r="AR105" s="392"/>
      <c r="AS105" s="392"/>
      <c r="AT105" s="392"/>
    </row>
    <row r="106" ht="10.5" customHeight="1">
      <c r="A106" s="393"/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  <c r="AJ106" s="393"/>
      <c r="AK106" s="393"/>
      <c r="AL106" s="393"/>
      <c r="AM106" s="393"/>
      <c r="AN106" s="393"/>
      <c r="AO106" s="393"/>
      <c r="AP106" s="393"/>
      <c r="AQ106" s="393"/>
      <c r="AR106" s="393"/>
      <c r="AS106" s="393"/>
      <c r="AT106" s="393"/>
    </row>
    <row r="107" ht="10.5" customHeight="1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3"/>
      <c r="AK107" s="393"/>
      <c r="AL107" s="393"/>
      <c r="AM107" s="393"/>
      <c r="AN107" s="393"/>
      <c r="AO107" s="393"/>
      <c r="AP107" s="393"/>
      <c r="AQ107" s="393"/>
      <c r="AR107" s="393"/>
      <c r="AS107" s="393"/>
      <c r="AT107" s="393"/>
    </row>
    <row r="108" ht="10.5" customHeight="1">
      <c r="A108" s="393"/>
      <c r="B108" s="393"/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393"/>
      <c r="AM108" s="393"/>
      <c r="AN108" s="393"/>
      <c r="AO108" s="393"/>
      <c r="AP108" s="393"/>
      <c r="AQ108" s="393"/>
      <c r="AR108" s="393"/>
      <c r="AS108" s="393"/>
      <c r="AT108" s="393"/>
    </row>
    <row r="109" ht="10.5" customHeight="1">
      <c r="A109" s="394"/>
      <c r="B109" s="394"/>
      <c r="C109" s="394"/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</row>
    <row r="110" ht="10.5" customHeight="1">
      <c r="A110" s="391"/>
      <c r="B110" s="391"/>
      <c r="C110" s="391"/>
      <c r="D110" s="391"/>
      <c r="E110" s="391"/>
      <c r="F110" s="391"/>
      <c r="G110" s="391"/>
      <c r="H110" s="391"/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  <c r="AK110" s="391"/>
      <c r="AL110" s="391"/>
      <c r="AM110" s="391"/>
      <c r="AN110" s="391"/>
      <c r="AO110" s="391"/>
      <c r="AP110" s="391"/>
      <c r="AQ110" s="391"/>
      <c r="AR110" s="391"/>
      <c r="AS110" s="391"/>
      <c r="AT110" s="391"/>
    </row>
    <row r="111" ht="10.5" customHeight="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  <c r="AM111" s="392"/>
      <c r="AN111" s="392"/>
      <c r="AO111" s="392"/>
      <c r="AP111" s="392"/>
      <c r="AQ111" s="392"/>
      <c r="AR111" s="392"/>
      <c r="AS111" s="392"/>
      <c r="AT111" s="392"/>
    </row>
    <row r="112" ht="10.5" customHeight="1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  <c r="AM112" s="392"/>
      <c r="AN112" s="392"/>
      <c r="AO112" s="392"/>
      <c r="AP112" s="392"/>
      <c r="AQ112" s="392"/>
      <c r="AR112" s="392"/>
      <c r="AS112" s="392"/>
      <c r="AT112" s="392"/>
    </row>
    <row r="113" ht="10.5" customHeight="1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2"/>
    </row>
    <row r="114" ht="10.5" customHeight="1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  <c r="AM114" s="392"/>
      <c r="AN114" s="392"/>
      <c r="AO114" s="392"/>
      <c r="AP114" s="392"/>
      <c r="AQ114" s="392"/>
      <c r="AR114" s="392"/>
      <c r="AS114" s="392"/>
      <c r="AT114" s="392"/>
    </row>
    <row r="115" ht="10.5" customHeight="1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2"/>
    </row>
    <row r="116" ht="10.5" customHeight="1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  <c r="AJ116" s="392"/>
      <c r="AK116" s="392"/>
      <c r="AL116" s="392"/>
      <c r="AM116" s="392"/>
      <c r="AN116" s="392"/>
      <c r="AO116" s="392"/>
      <c r="AP116" s="392"/>
      <c r="AQ116" s="392"/>
      <c r="AR116" s="392"/>
      <c r="AS116" s="392"/>
      <c r="AT116" s="392"/>
    </row>
    <row r="117" ht="10.5" customHeight="1">
      <c r="A117" s="393"/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3"/>
    </row>
    <row r="118" ht="10.5" customHeight="1">
      <c r="A118" s="393"/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93"/>
      <c r="AL118" s="393"/>
      <c r="AM118" s="393"/>
      <c r="AN118" s="393"/>
      <c r="AO118" s="393"/>
      <c r="AP118" s="393"/>
      <c r="AQ118" s="393"/>
      <c r="AR118" s="393"/>
      <c r="AS118" s="393"/>
      <c r="AT118" s="393"/>
    </row>
    <row r="119" ht="10.5" customHeight="1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93"/>
      <c r="AL119" s="393"/>
      <c r="AM119" s="393"/>
      <c r="AN119" s="393"/>
      <c r="AO119" s="393"/>
      <c r="AP119" s="393"/>
      <c r="AQ119" s="393"/>
      <c r="AR119" s="393"/>
      <c r="AS119" s="393"/>
      <c r="AT119" s="393"/>
    </row>
    <row r="120" ht="10.5" customHeight="1">
      <c r="A120" s="394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  <c r="W120" s="394"/>
      <c r="X120" s="394"/>
      <c r="Y120" s="394"/>
      <c r="Z120" s="394"/>
      <c r="AA120" s="394"/>
      <c r="AB120" s="394"/>
      <c r="AC120" s="394"/>
      <c r="AD120" s="394"/>
      <c r="AE120" s="394"/>
      <c r="AF120" s="394"/>
      <c r="AG120" s="394"/>
      <c r="AH120" s="394"/>
      <c r="AI120" s="394"/>
      <c r="AJ120" s="394"/>
      <c r="AK120" s="394"/>
      <c r="AL120" s="394"/>
      <c r="AM120" s="394"/>
      <c r="AN120" s="394"/>
      <c r="AO120" s="394"/>
      <c r="AP120" s="394"/>
      <c r="AQ120" s="394"/>
      <c r="AR120" s="394"/>
      <c r="AS120" s="394"/>
      <c r="AT120" s="394"/>
    </row>
    <row r="121" ht="10.5" customHeight="1">
      <c r="A121" s="391"/>
      <c r="B121" s="391"/>
      <c r="C121" s="391"/>
      <c r="D121" s="391"/>
      <c r="E121" s="391"/>
      <c r="F121" s="391"/>
      <c r="G121" s="391"/>
      <c r="H121" s="391"/>
      <c r="I121" s="391"/>
      <c r="J121" s="391"/>
      <c r="K121" s="391"/>
      <c r="L121" s="391"/>
      <c r="M121" s="391"/>
      <c r="N121" s="391"/>
      <c r="O121" s="391"/>
      <c r="P121" s="391"/>
      <c r="Q121" s="391"/>
      <c r="R121" s="391"/>
      <c r="S121" s="391"/>
      <c r="T121" s="391"/>
      <c r="U121" s="391"/>
      <c r="V121" s="391"/>
      <c r="W121" s="391"/>
      <c r="X121" s="391"/>
      <c r="Y121" s="391"/>
      <c r="Z121" s="391"/>
      <c r="AA121" s="391"/>
      <c r="AB121" s="391"/>
      <c r="AC121" s="391"/>
      <c r="AD121" s="391"/>
      <c r="AE121" s="391"/>
      <c r="AF121" s="391"/>
      <c r="AG121" s="391"/>
      <c r="AH121" s="391"/>
      <c r="AI121" s="391"/>
      <c r="AJ121" s="391"/>
      <c r="AK121" s="391"/>
      <c r="AL121" s="391"/>
      <c r="AM121" s="391"/>
      <c r="AN121" s="391"/>
      <c r="AO121" s="391"/>
      <c r="AP121" s="391"/>
      <c r="AQ121" s="391"/>
      <c r="AR121" s="391"/>
      <c r="AS121" s="391"/>
      <c r="AT121" s="391"/>
    </row>
    <row r="122" ht="10.5" customHeight="1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  <c r="AN122" s="392"/>
      <c r="AO122" s="392"/>
      <c r="AP122" s="392"/>
      <c r="AQ122" s="392"/>
      <c r="AR122" s="392"/>
      <c r="AS122" s="392"/>
      <c r="AT122" s="392"/>
    </row>
    <row r="123" ht="10.5" customHeight="1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  <c r="AN123" s="392"/>
      <c r="AO123" s="392"/>
      <c r="AP123" s="392"/>
      <c r="AQ123" s="392"/>
      <c r="AR123" s="392"/>
      <c r="AS123" s="392"/>
      <c r="AT123" s="392"/>
    </row>
    <row r="124" ht="10.5" customHeight="1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392"/>
      <c r="AL124" s="392"/>
      <c r="AM124" s="392"/>
      <c r="AN124" s="392"/>
      <c r="AO124" s="392"/>
      <c r="AP124" s="392"/>
      <c r="AQ124" s="392"/>
      <c r="AR124" s="392"/>
      <c r="AS124" s="392"/>
      <c r="AT124" s="392"/>
    </row>
    <row r="125" ht="10.5" customHeight="1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  <c r="AJ125" s="392"/>
      <c r="AK125" s="392"/>
      <c r="AL125" s="392"/>
      <c r="AM125" s="392"/>
      <c r="AN125" s="392"/>
      <c r="AO125" s="392"/>
      <c r="AP125" s="392"/>
      <c r="AQ125" s="392"/>
      <c r="AR125" s="392"/>
      <c r="AS125" s="392"/>
      <c r="AT125" s="392"/>
    </row>
    <row r="126" ht="10.5" customHeight="1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  <c r="AN126" s="392"/>
      <c r="AO126" s="392"/>
      <c r="AP126" s="392"/>
      <c r="AQ126" s="392"/>
      <c r="AR126" s="392"/>
      <c r="AS126" s="392"/>
      <c r="AT126" s="392"/>
    </row>
    <row r="127" ht="10.5" customHeight="1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/>
      <c r="AF127" s="392"/>
      <c r="AG127" s="392"/>
      <c r="AH127" s="392"/>
      <c r="AI127" s="392"/>
      <c r="AJ127" s="392"/>
      <c r="AK127" s="392"/>
      <c r="AL127" s="392"/>
      <c r="AM127" s="392"/>
      <c r="AN127" s="392"/>
      <c r="AO127" s="392"/>
      <c r="AP127" s="392"/>
      <c r="AQ127" s="392"/>
      <c r="AR127" s="392"/>
      <c r="AS127" s="392"/>
      <c r="AT127" s="392"/>
    </row>
    <row r="128" ht="10.5" customHeight="1">
      <c r="A128" s="393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93"/>
      <c r="AL128" s="393"/>
      <c r="AM128" s="393"/>
      <c r="AN128" s="393"/>
      <c r="AO128" s="393"/>
      <c r="AP128" s="393"/>
      <c r="AQ128" s="393"/>
      <c r="AR128" s="393"/>
      <c r="AS128" s="393"/>
      <c r="AT128" s="393"/>
    </row>
    <row r="129" ht="10.5" customHeight="1">
      <c r="A129" s="393"/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93"/>
      <c r="AL129" s="393"/>
      <c r="AM129" s="393"/>
      <c r="AN129" s="393"/>
      <c r="AO129" s="393"/>
      <c r="AP129" s="393"/>
      <c r="AQ129" s="393"/>
      <c r="AR129" s="393"/>
      <c r="AS129" s="393"/>
      <c r="AT129" s="393"/>
    </row>
    <row r="130" ht="10.5" customHeight="1">
      <c r="A130" s="393"/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93"/>
      <c r="AL130" s="393"/>
      <c r="AM130" s="393"/>
      <c r="AN130" s="393"/>
      <c r="AO130" s="393"/>
      <c r="AP130" s="393"/>
      <c r="AQ130" s="393"/>
      <c r="AR130" s="393"/>
      <c r="AS130" s="393"/>
      <c r="AT130" s="393"/>
    </row>
    <row r="131" ht="10.5" customHeight="1">
      <c r="A131" s="394"/>
      <c r="B131" s="394"/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</row>
    <row r="132" ht="10.5" customHeight="1">
      <c r="A132" s="391"/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  <c r="P132" s="391"/>
      <c r="Q132" s="391"/>
      <c r="R132" s="391"/>
      <c r="S132" s="391"/>
      <c r="T132" s="391"/>
      <c r="U132" s="391"/>
      <c r="V132" s="391"/>
      <c r="W132" s="391"/>
      <c r="X132" s="391"/>
      <c r="Y132" s="391"/>
      <c r="Z132" s="391"/>
      <c r="AA132" s="391"/>
      <c r="AB132" s="391"/>
      <c r="AC132" s="391"/>
      <c r="AD132" s="391"/>
      <c r="AE132" s="391"/>
      <c r="AF132" s="391"/>
      <c r="AG132" s="391"/>
      <c r="AH132" s="391"/>
      <c r="AI132" s="391"/>
      <c r="AJ132" s="391"/>
      <c r="AK132" s="391"/>
      <c r="AL132" s="391"/>
      <c r="AM132" s="391"/>
      <c r="AN132" s="391"/>
      <c r="AO132" s="391"/>
      <c r="AP132" s="391"/>
      <c r="AQ132" s="391"/>
      <c r="AR132" s="391"/>
      <c r="AS132" s="391"/>
      <c r="AT132" s="391"/>
    </row>
    <row r="133" ht="10.5" customHeight="1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  <c r="AA133" s="392"/>
      <c r="AB133" s="392"/>
      <c r="AC133" s="392"/>
      <c r="AD133" s="392"/>
      <c r="AE133" s="392"/>
      <c r="AF133" s="392"/>
      <c r="AG133" s="392"/>
      <c r="AH133" s="392"/>
      <c r="AI133" s="392"/>
      <c r="AJ133" s="392"/>
      <c r="AK133" s="392"/>
      <c r="AL133" s="392"/>
      <c r="AM133" s="392"/>
      <c r="AN133" s="392"/>
      <c r="AO133" s="392"/>
      <c r="AP133" s="392"/>
      <c r="AQ133" s="392"/>
      <c r="AR133" s="392"/>
      <c r="AS133" s="392"/>
      <c r="AT133" s="392"/>
    </row>
    <row r="134" ht="10.5" customHeight="1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  <c r="AA134" s="392"/>
      <c r="AB134" s="392"/>
      <c r="AC134" s="392"/>
      <c r="AD134" s="392"/>
      <c r="AE134" s="392"/>
      <c r="AF134" s="392"/>
      <c r="AG134" s="392"/>
      <c r="AH134" s="392"/>
      <c r="AI134" s="392"/>
      <c r="AJ134" s="392"/>
      <c r="AK134" s="392"/>
      <c r="AL134" s="392"/>
      <c r="AM134" s="392"/>
      <c r="AN134" s="392"/>
      <c r="AO134" s="392"/>
      <c r="AP134" s="392"/>
      <c r="AQ134" s="392"/>
      <c r="AR134" s="392"/>
      <c r="AS134" s="392"/>
      <c r="AT134" s="392"/>
    </row>
    <row r="135" ht="10.5" customHeight="1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  <c r="AN135" s="392"/>
      <c r="AO135" s="392"/>
      <c r="AP135" s="392"/>
      <c r="AQ135" s="392"/>
      <c r="AR135" s="392"/>
      <c r="AS135" s="392"/>
      <c r="AT135" s="392"/>
    </row>
    <row r="136" ht="10.5" customHeight="1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  <c r="AN136" s="392"/>
      <c r="AO136" s="392"/>
      <c r="AP136" s="392"/>
      <c r="AQ136" s="392"/>
      <c r="AR136" s="392"/>
      <c r="AS136" s="392"/>
      <c r="AT136" s="392"/>
    </row>
    <row r="137" ht="10.5" customHeight="1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  <c r="AJ137" s="392"/>
      <c r="AK137" s="392"/>
      <c r="AL137" s="392"/>
      <c r="AM137" s="392"/>
      <c r="AN137" s="392"/>
      <c r="AO137" s="392"/>
      <c r="AP137" s="392"/>
      <c r="AQ137" s="392"/>
      <c r="AR137" s="392"/>
      <c r="AS137" s="392"/>
      <c r="AT137" s="392"/>
    </row>
    <row r="138" ht="10.5" customHeight="1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  <c r="AJ138" s="392"/>
      <c r="AK138" s="392"/>
      <c r="AL138" s="392"/>
      <c r="AM138" s="392"/>
      <c r="AN138" s="392"/>
      <c r="AO138" s="392"/>
      <c r="AP138" s="392"/>
      <c r="AQ138" s="392"/>
      <c r="AR138" s="392"/>
      <c r="AS138" s="392"/>
      <c r="AT138" s="392"/>
    </row>
    <row r="139" ht="10.5" customHeight="1">
      <c r="A139" s="393"/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  <c r="AJ139" s="393"/>
      <c r="AK139" s="393"/>
      <c r="AL139" s="393"/>
      <c r="AM139" s="393"/>
      <c r="AN139" s="393"/>
      <c r="AO139" s="393"/>
      <c r="AP139" s="393"/>
      <c r="AQ139" s="393"/>
      <c r="AR139" s="393"/>
      <c r="AS139" s="393"/>
      <c r="AT139" s="393"/>
    </row>
    <row r="140" ht="10.5" customHeight="1">
      <c r="A140" s="393"/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  <c r="AJ140" s="393"/>
      <c r="AK140" s="393"/>
      <c r="AL140" s="393"/>
      <c r="AM140" s="393"/>
      <c r="AN140" s="393"/>
      <c r="AO140" s="393"/>
      <c r="AP140" s="393"/>
      <c r="AQ140" s="393"/>
      <c r="AR140" s="393"/>
      <c r="AS140" s="393"/>
      <c r="AT140" s="393"/>
    </row>
    <row r="141" ht="10.5" customHeight="1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  <c r="AJ141" s="393"/>
      <c r="AK141" s="393"/>
      <c r="AL141" s="393"/>
      <c r="AM141" s="393"/>
      <c r="AN141" s="393"/>
      <c r="AO141" s="393"/>
      <c r="AP141" s="393"/>
      <c r="AQ141" s="393"/>
      <c r="AR141" s="393"/>
      <c r="AS141" s="393"/>
      <c r="AT141" s="393"/>
    </row>
    <row r="142" ht="10.5" customHeight="1">
      <c r="A142" s="394"/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</row>
    <row r="143" ht="10.5" customHeight="1">
      <c r="A143" s="391"/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391"/>
      <c r="P143" s="391"/>
      <c r="Q143" s="391"/>
      <c r="R143" s="391"/>
      <c r="S143" s="391"/>
      <c r="T143" s="391"/>
      <c r="U143" s="391"/>
      <c r="V143" s="391"/>
      <c r="W143" s="391"/>
      <c r="X143" s="391"/>
      <c r="Y143" s="391"/>
      <c r="Z143" s="391"/>
      <c r="AA143" s="391"/>
      <c r="AB143" s="391"/>
      <c r="AC143" s="391"/>
      <c r="AD143" s="391"/>
      <c r="AE143" s="391"/>
      <c r="AF143" s="391"/>
      <c r="AG143" s="391"/>
      <c r="AH143" s="391"/>
      <c r="AI143" s="391"/>
      <c r="AJ143" s="391"/>
      <c r="AK143" s="391"/>
      <c r="AL143" s="391"/>
      <c r="AM143" s="391"/>
      <c r="AN143" s="391"/>
      <c r="AO143" s="391"/>
      <c r="AP143" s="391"/>
      <c r="AQ143" s="391"/>
      <c r="AR143" s="391"/>
      <c r="AS143" s="391"/>
      <c r="AT143" s="391"/>
    </row>
    <row r="144" ht="10.5" customHeight="1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  <c r="AN144" s="392"/>
      <c r="AO144" s="392"/>
      <c r="AP144" s="392"/>
      <c r="AQ144" s="392"/>
      <c r="AR144" s="392"/>
      <c r="AS144" s="392"/>
      <c r="AT144" s="392"/>
    </row>
    <row r="145" ht="10.5" customHeight="1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  <c r="AA145" s="392"/>
      <c r="AB145" s="392"/>
      <c r="AC145" s="392"/>
      <c r="AD145" s="392"/>
      <c r="AE145" s="392"/>
      <c r="AF145" s="392"/>
      <c r="AG145" s="392"/>
      <c r="AH145" s="392"/>
      <c r="AI145" s="392"/>
      <c r="AJ145" s="392"/>
      <c r="AK145" s="392"/>
      <c r="AL145" s="392"/>
      <c r="AM145" s="392"/>
      <c r="AN145" s="392"/>
      <c r="AO145" s="392"/>
      <c r="AP145" s="392"/>
      <c r="AQ145" s="392"/>
      <c r="AR145" s="392"/>
      <c r="AS145" s="392"/>
      <c r="AT145" s="392"/>
    </row>
    <row r="146" ht="10.5" customHeight="1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  <c r="AN146" s="392"/>
      <c r="AO146" s="392"/>
      <c r="AP146" s="392"/>
      <c r="AQ146" s="392"/>
      <c r="AR146" s="392"/>
      <c r="AS146" s="392"/>
      <c r="AT146" s="392"/>
    </row>
    <row r="147" ht="10.5" customHeight="1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  <c r="AN147" s="392"/>
      <c r="AO147" s="392"/>
      <c r="AP147" s="392"/>
      <c r="AQ147" s="392"/>
      <c r="AR147" s="392"/>
      <c r="AS147" s="392"/>
      <c r="AT147" s="392"/>
    </row>
    <row r="148" ht="10.5" customHeight="1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  <c r="AN148" s="392"/>
      <c r="AO148" s="392"/>
      <c r="AP148" s="392"/>
      <c r="AQ148" s="392"/>
      <c r="AR148" s="392"/>
      <c r="AS148" s="392"/>
      <c r="AT148" s="392"/>
    </row>
    <row r="149" ht="10.5" customHeight="1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  <c r="AA149" s="392"/>
      <c r="AB149" s="392"/>
      <c r="AC149" s="392"/>
      <c r="AD149" s="392"/>
      <c r="AE149" s="392"/>
      <c r="AF149" s="392"/>
      <c r="AG149" s="392"/>
      <c r="AH149" s="392"/>
      <c r="AI149" s="392"/>
      <c r="AJ149" s="392"/>
      <c r="AK149" s="392"/>
      <c r="AL149" s="392"/>
      <c r="AM149" s="392"/>
      <c r="AN149" s="392"/>
      <c r="AO149" s="392"/>
      <c r="AP149" s="392"/>
      <c r="AQ149" s="392"/>
      <c r="AR149" s="392"/>
      <c r="AS149" s="392"/>
      <c r="AT149" s="392"/>
    </row>
    <row r="150" ht="10.5" customHeight="1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  <c r="AJ150" s="393"/>
      <c r="AK150" s="393"/>
      <c r="AL150" s="393"/>
      <c r="AM150" s="393"/>
      <c r="AN150" s="393"/>
      <c r="AO150" s="393"/>
      <c r="AP150" s="393"/>
      <c r="AQ150" s="393"/>
      <c r="AR150" s="393"/>
      <c r="AS150" s="393"/>
      <c r="AT150" s="393"/>
    </row>
    <row r="151" ht="10.5" customHeight="1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  <c r="AJ151" s="393"/>
      <c r="AK151" s="393"/>
      <c r="AL151" s="393"/>
      <c r="AM151" s="393"/>
      <c r="AN151" s="393"/>
      <c r="AO151" s="393"/>
      <c r="AP151" s="393"/>
      <c r="AQ151" s="393"/>
      <c r="AR151" s="393"/>
      <c r="AS151" s="393"/>
      <c r="AT151" s="393"/>
    </row>
    <row r="152" ht="10.5" customHeight="1">
      <c r="A152" s="393"/>
      <c r="B152" s="393"/>
      <c r="C152" s="393"/>
      <c r="D152" s="393"/>
      <c r="E152" s="393"/>
      <c r="F152" s="393"/>
      <c r="G152" s="393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  <c r="AJ152" s="393"/>
      <c r="AK152" s="393"/>
      <c r="AL152" s="393"/>
      <c r="AM152" s="393"/>
      <c r="AN152" s="393"/>
      <c r="AO152" s="393"/>
      <c r="AP152" s="393"/>
      <c r="AQ152" s="393"/>
      <c r="AR152" s="393"/>
      <c r="AS152" s="393"/>
      <c r="AT152" s="393"/>
    </row>
    <row r="153" ht="10.5" customHeight="1">
      <c r="A153" s="394"/>
      <c r="B153" s="394"/>
      <c r="C153" s="394"/>
      <c r="D153" s="394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</row>
    <row r="154" ht="10.5" customHeight="1">
      <c r="A154" s="391"/>
      <c r="B154" s="391"/>
      <c r="C154" s="39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  <c r="P154" s="391"/>
      <c r="Q154" s="391"/>
      <c r="R154" s="391"/>
      <c r="S154" s="391"/>
      <c r="T154" s="391"/>
      <c r="U154" s="391"/>
      <c r="V154" s="391"/>
      <c r="W154" s="391"/>
      <c r="X154" s="391"/>
      <c r="Y154" s="391"/>
      <c r="Z154" s="391"/>
      <c r="AA154" s="391"/>
      <c r="AB154" s="391"/>
      <c r="AC154" s="391"/>
      <c r="AD154" s="391"/>
      <c r="AE154" s="391"/>
      <c r="AF154" s="391"/>
      <c r="AG154" s="391"/>
      <c r="AH154" s="391"/>
      <c r="AI154" s="391"/>
      <c r="AJ154" s="391"/>
      <c r="AK154" s="391"/>
      <c r="AL154" s="391"/>
      <c r="AM154" s="391"/>
      <c r="AN154" s="391"/>
      <c r="AO154" s="391"/>
      <c r="AP154" s="391"/>
      <c r="AQ154" s="391"/>
      <c r="AR154" s="391"/>
      <c r="AS154" s="391"/>
      <c r="AT154" s="391"/>
    </row>
    <row r="155" ht="10.5" customHeight="1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  <c r="AN155" s="392"/>
      <c r="AO155" s="392"/>
      <c r="AP155" s="392"/>
      <c r="AQ155" s="392"/>
      <c r="AR155" s="392"/>
      <c r="AS155" s="392"/>
      <c r="AT155" s="392"/>
    </row>
    <row r="156" ht="10.5" customHeight="1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392"/>
    </row>
    <row r="157" ht="10.5" customHeight="1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392"/>
      <c r="AE157" s="392"/>
      <c r="AF157" s="392"/>
      <c r="AG157" s="392"/>
      <c r="AH157" s="392"/>
      <c r="AI157" s="392"/>
      <c r="AJ157" s="392"/>
      <c r="AK157" s="392"/>
      <c r="AL157" s="392"/>
      <c r="AM157" s="392"/>
      <c r="AN157" s="392"/>
      <c r="AO157" s="392"/>
      <c r="AP157" s="392"/>
      <c r="AQ157" s="392"/>
      <c r="AR157" s="392"/>
      <c r="AS157" s="392"/>
      <c r="AT157" s="392"/>
    </row>
    <row r="158" ht="10.5" customHeight="1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  <c r="AA158" s="392"/>
      <c r="AB158" s="392"/>
      <c r="AC158" s="392"/>
      <c r="AD158" s="392"/>
      <c r="AE158" s="392"/>
      <c r="AF158" s="392"/>
      <c r="AG158" s="392"/>
      <c r="AH158" s="392"/>
      <c r="AI158" s="392"/>
      <c r="AJ158" s="392"/>
      <c r="AK158" s="392"/>
      <c r="AL158" s="392"/>
      <c r="AM158" s="392"/>
      <c r="AN158" s="392"/>
      <c r="AO158" s="392"/>
      <c r="AP158" s="392"/>
      <c r="AQ158" s="392"/>
      <c r="AR158" s="392"/>
      <c r="AS158" s="392"/>
      <c r="AT158" s="392"/>
    </row>
    <row r="159" ht="10.5" customHeight="1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  <c r="AA159" s="392"/>
      <c r="AB159" s="392"/>
      <c r="AC159" s="392"/>
      <c r="AD159" s="392"/>
      <c r="AE159" s="392"/>
      <c r="AF159" s="392"/>
      <c r="AG159" s="392"/>
      <c r="AH159" s="392"/>
      <c r="AI159" s="392"/>
      <c r="AJ159" s="392"/>
      <c r="AK159" s="392"/>
      <c r="AL159" s="392"/>
      <c r="AM159" s="392"/>
      <c r="AN159" s="392"/>
      <c r="AO159" s="392"/>
      <c r="AP159" s="392"/>
      <c r="AQ159" s="392"/>
      <c r="AR159" s="392"/>
      <c r="AS159" s="392"/>
      <c r="AT159" s="392"/>
    </row>
    <row r="160" ht="10.5" customHeight="1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  <c r="AN160" s="392"/>
      <c r="AO160" s="392"/>
      <c r="AP160" s="392"/>
      <c r="AQ160" s="392"/>
      <c r="AR160" s="392"/>
      <c r="AS160" s="392"/>
      <c r="AT160" s="392"/>
    </row>
    <row r="161" ht="10.5" customHeight="1">
      <c r="A161" s="393"/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  <c r="AJ161" s="393"/>
      <c r="AK161" s="393"/>
      <c r="AL161" s="393"/>
      <c r="AM161" s="393"/>
      <c r="AN161" s="393"/>
      <c r="AO161" s="393"/>
      <c r="AP161" s="393"/>
      <c r="AQ161" s="393"/>
      <c r="AR161" s="393"/>
      <c r="AS161" s="393"/>
      <c r="AT161" s="393"/>
    </row>
    <row r="162" ht="10.5" customHeight="1">
      <c r="A162" s="393"/>
      <c r="B162" s="393"/>
      <c r="C162" s="393"/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  <c r="AJ162" s="393"/>
      <c r="AK162" s="393"/>
      <c r="AL162" s="393"/>
      <c r="AM162" s="393"/>
      <c r="AN162" s="393"/>
      <c r="AO162" s="393"/>
      <c r="AP162" s="393"/>
      <c r="AQ162" s="393"/>
      <c r="AR162" s="393"/>
      <c r="AS162" s="393"/>
      <c r="AT162" s="393"/>
    </row>
    <row r="163" ht="10.5" customHeight="1">
      <c r="A163" s="393"/>
      <c r="B163" s="393"/>
      <c r="C163" s="393"/>
      <c r="D163" s="393"/>
      <c r="E163" s="393"/>
      <c r="F163" s="393"/>
      <c r="G163" s="39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  <c r="AJ163" s="393"/>
      <c r="AK163" s="393"/>
      <c r="AL163" s="393"/>
      <c r="AM163" s="393"/>
      <c r="AN163" s="393"/>
      <c r="AO163" s="393"/>
      <c r="AP163" s="393"/>
      <c r="AQ163" s="393"/>
      <c r="AR163" s="393"/>
      <c r="AS163" s="393"/>
      <c r="AT163" s="393"/>
    </row>
    <row r="164" ht="10.5" customHeight="1">
      <c r="A164" s="394"/>
      <c r="B164" s="394"/>
      <c r="C164" s="394"/>
      <c r="D164" s="394"/>
      <c r="E164" s="394"/>
      <c r="F164" s="394"/>
      <c r="G164" s="394"/>
      <c r="H164" s="394"/>
      <c r="I164" s="394"/>
      <c r="J164" s="394"/>
      <c r="K164" s="394"/>
      <c r="L164" s="394"/>
      <c r="M164" s="394"/>
      <c r="N164" s="394"/>
      <c r="O164" s="394"/>
      <c r="P164" s="394"/>
      <c r="Q164" s="394"/>
      <c r="R164" s="394"/>
      <c r="S164" s="394"/>
      <c r="T164" s="394"/>
      <c r="U164" s="394"/>
      <c r="V164" s="394"/>
      <c r="W164" s="394"/>
      <c r="X164" s="394"/>
      <c r="Y164" s="394"/>
      <c r="Z164" s="394"/>
      <c r="AA164" s="394"/>
      <c r="AB164" s="394"/>
      <c r="AC164" s="394"/>
      <c r="AD164" s="394"/>
      <c r="AE164" s="394"/>
      <c r="AF164" s="394"/>
      <c r="AG164" s="394"/>
      <c r="AH164" s="394"/>
      <c r="AI164" s="394"/>
      <c r="AJ164" s="394"/>
      <c r="AK164" s="394"/>
      <c r="AL164" s="394"/>
      <c r="AM164" s="394"/>
      <c r="AN164" s="394"/>
      <c r="AO164" s="394"/>
      <c r="AP164" s="394"/>
      <c r="AQ164" s="394"/>
      <c r="AR164" s="394"/>
      <c r="AS164" s="394"/>
      <c r="AT164" s="394"/>
    </row>
    <row r="165" ht="10.5" customHeight="1">
      <c r="A165" s="391"/>
      <c r="B165" s="391"/>
      <c r="C165" s="391"/>
      <c r="D165" s="391"/>
      <c r="E165" s="391"/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  <c r="P165" s="391"/>
      <c r="Q165" s="391"/>
      <c r="R165" s="391"/>
      <c r="S165" s="391"/>
      <c r="T165" s="391"/>
      <c r="U165" s="391"/>
      <c r="V165" s="391"/>
      <c r="W165" s="391"/>
      <c r="X165" s="391"/>
      <c r="Y165" s="391"/>
      <c r="Z165" s="391"/>
      <c r="AA165" s="391"/>
      <c r="AB165" s="391"/>
      <c r="AC165" s="391"/>
      <c r="AD165" s="391"/>
      <c r="AE165" s="391"/>
      <c r="AF165" s="391"/>
      <c r="AG165" s="391"/>
      <c r="AH165" s="391"/>
      <c r="AI165" s="391"/>
      <c r="AJ165" s="391"/>
      <c r="AK165" s="391"/>
      <c r="AL165" s="391"/>
      <c r="AM165" s="391"/>
      <c r="AN165" s="391"/>
      <c r="AO165" s="391"/>
      <c r="AP165" s="391"/>
      <c r="AQ165" s="391"/>
      <c r="AR165" s="391"/>
      <c r="AS165" s="391"/>
      <c r="AT165" s="391"/>
    </row>
    <row r="166" ht="10.5" customHeight="1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  <c r="AA166" s="392"/>
      <c r="AB166" s="392"/>
      <c r="AC166" s="392"/>
      <c r="AD166" s="392"/>
      <c r="AE166" s="392"/>
      <c r="AF166" s="392"/>
      <c r="AG166" s="392"/>
      <c r="AH166" s="392"/>
      <c r="AI166" s="392"/>
      <c r="AJ166" s="392"/>
      <c r="AK166" s="392"/>
      <c r="AL166" s="392"/>
      <c r="AM166" s="392"/>
      <c r="AN166" s="392"/>
      <c r="AO166" s="392"/>
      <c r="AP166" s="392"/>
      <c r="AQ166" s="392"/>
      <c r="AR166" s="392"/>
      <c r="AS166" s="392"/>
      <c r="AT166" s="392"/>
    </row>
    <row r="167" ht="10.5" customHeight="1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</row>
    <row r="168" ht="10.5" customHeight="1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  <c r="AN168" s="392"/>
      <c r="AO168" s="392"/>
      <c r="AP168" s="392"/>
      <c r="AQ168" s="392"/>
      <c r="AR168" s="392"/>
      <c r="AS168" s="392"/>
      <c r="AT168" s="392"/>
    </row>
    <row r="169" ht="10.5" customHeight="1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  <c r="AN169" s="392"/>
      <c r="AO169" s="392"/>
      <c r="AP169" s="392"/>
      <c r="AQ169" s="392"/>
      <c r="AR169" s="392"/>
      <c r="AS169" s="392"/>
      <c r="AT169" s="392"/>
    </row>
    <row r="170" ht="10.5" customHeight="1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</row>
    <row r="171" ht="10.5" customHeight="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  <c r="AA171" s="392"/>
      <c r="AB171" s="392"/>
      <c r="AC171" s="392"/>
      <c r="AD171" s="392"/>
      <c r="AE171" s="392"/>
      <c r="AF171" s="392"/>
      <c r="AG171" s="392"/>
      <c r="AH171" s="392"/>
      <c r="AI171" s="392"/>
      <c r="AJ171" s="392"/>
      <c r="AK171" s="392"/>
      <c r="AL171" s="392"/>
      <c r="AM171" s="392"/>
      <c r="AN171" s="392"/>
      <c r="AO171" s="392"/>
      <c r="AP171" s="392"/>
      <c r="AQ171" s="392"/>
      <c r="AR171" s="392"/>
      <c r="AS171" s="392"/>
      <c r="AT171" s="392"/>
    </row>
    <row r="172" ht="10.5" customHeight="1">
      <c r="A172" s="393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  <c r="AJ172" s="393"/>
      <c r="AK172" s="393"/>
      <c r="AL172" s="393"/>
      <c r="AM172" s="393"/>
      <c r="AN172" s="393"/>
      <c r="AO172" s="393"/>
      <c r="AP172" s="393"/>
      <c r="AQ172" s="393"/>
      <c r="AR172" s="393"/>
      <c r="AS172" s="393"/>
      <c r="AT172" s="393"/>
    </row>
    <row r="173" ht="10.5" customHeight="1">
      <c r="A173" s="393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  <c r="AJ173" s="393"/>
      <c r="AK173" s="393"/>
      <c r="AL173" s="393"/>
      <c r="AM173" s="393"/>
      <c r="AN173" s="393"/>
      <c r="AO173" s="393"/>
      <c r="AP173" s="393"/>
      <c r="AQ173" s="393"/>
      <c r="AR173" s="393"/>
      <c r="AS173" s="393"/>
      <c r="AT173" s="393"/>
    </row>
    <row r="174" ht="10.5" customHeight="1">
      <c r="A174" s="393"/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  <c r="AJ174" s="393"/>
      <c r="AK174" s="393"/>
      <c r="AL174" s="393"/>
      <c r="AM174" s="393"/>
      <c r="AN174" s="393"/>
      <c r="AO174" s="393"/>
      <c r="AP174" s="393"/>
      <c r="AQ174" s="393"/>
      <c r="AR174" s="393"/>
      <c r="AS174" s="393"/>
      <c r="AT174" s="393"/>
    </row>
    <row r="175" ht="10.5" customHeight="1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</row>
    <row r="176" ht="10.5" customHeight="1">
      <c r="A176" s="391"/>
      <c r="B176" s="391"/>
      <c r="C176" s="391"/>
      <c r="D176" s="391"/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  <c r="P176" s="391"/>
      <c r="Q176" s="391"/>
      <c r="R176" s="391"/>
      <c r="S176" s="391"/>
      <c r="T176" s="391"/>
      <c r="U176" s="391"/>
      <c r="V176" s="391"/>
      <c r="W176" s="391"/>
      <c r="X176" s="391"/>
      <c r="Y176" s="391"/>
      <c r="Z176" s="391"/>
      <c r="AA176" s="391"/>
      <c r="AB176" s="391"/>
      <c r="AC176" s="391"/>
      <c r="AD176" s="391"/>
      <c r="AE176" s="391"/>
      <c r="AF176" s="391"/>
      <c r="AG176" s="391"/>
      <c r="AH176" s="391"/>
      <c r="AI176" s="391"/>
      <c r="AJ176" s="391"/>
      <c r="AK176" s="391"/>
      <c r="AL176" s="391"/>
      <c r="AM176" s="391"/>
      <c r="AN176" s="391"/>
      <c r="AO176" s="391"/>
      <c r="AP176" s="391"/>
      <c r="AQ176" s="391"/>
      <c r="AR176" s="391"/>
      <c r="AS176" s="391"/>
      <c r="AT176" s="391"/>
    </row>
    <row r="177" ht="10.5" customHeight="1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2"/>
      <c r="AK177" s="392"/>
      <c r="AL177" s="392"/>
      <c r="AM177" s="392"/>
      <c r="AN177" s="392"/>
      <c r="AO177" s="392"/>
      <c r="AP177" s="392"/>
      <c r="AQ177" s="392"/>
      <c r="AR177" s="392"/>
      <c r="AS177" s="392"/>
      <c r="AT177" s="392"/>
    </row>
    <row r="178" ht="10.5" customHeight="1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  <c r="AA178" s="392"/>
      <c r="AB178" s="392"/>
      <c r="AC178" s="392"/>
      <c r="AD178" s="392"/>
      <c r="AE178" s="392"/>
      <c r="AF178" s="392"/>
      <c r="AG178" s="392"/>
      <c r="AH178" s="392"/>
      <c r="AI178" s="392"/>
      <c r="AJ178" s="392"/>
      <c r="AK178" s="392"/>
      <c r="AL178" s="392"/>
      <c r="AM178" s="392"/>
      <c r="AN178" s="392"/>
      <c r="AO178" s="392"/>
      <c r="AP178" s="392"/>
      <c r="AQ178" s="392"/>
      <c r="AR178" s="392"/>
      <c r="AS178" s="392"/>
      <c r="AT178" s="392"/>
    </row>
    <row r="179" ht="10.5" customHeight="1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  <c r="AC179" s="392"/>
      <c r="AD179" s="392"/>
      <c r="AE179" s="392"/>
      <c r="AF179" s="392"/>
      <c r="AG179" s="392"/>
      <c r="AH179" s="392"/>
      <c r="AI179" s="392"/>
      <c r="AJ179" s="392"/>
      <c r="AK179" s="392"/>
      <c r="AL179" s="392"/>
      <c r="AM179" s="392"/>
      <c r="AN179" s="392"/>
      <c r="AO179" s="392"/>
      <c r="AP179" s="392"/>
      <c r="AQ179" s="392"/>
      <c r="AR179" s="392"/>
      <c r="AS179" s="392"/>
      <c r="AT179" s="392"/>
    </row>
    <row r="180" ht="10.5" customHeight="1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  <c r="AA180" s="392"/>
      <c r="AB180" s="392"/>
      <c r="AC180" s="392"/>
      <c r="AD180" s="392"/>
      <c r="AE180" s="392"/>
      <c r="AF180" s="392"/>
      <c r="AG180" s="392"/>
      <c r="AH180" s="392"/>
      <c r="AI180" s="392"/>
      <c r="AJ180" s="392"/>
      <c r="AK180" s="392"/>
      <c r="AL180" s="392"/>
      <c r="AM180" s="392"/>
      <c r="AN180" s="392"/>
      <c r="AO180" s="392"/>
      <c r="AP180" s="392"/>
      <c r="AQ180" s="392"/>
      <c r="AR180" s="392"/>
      <c r="AS180" s="392"/>
      <c r="AT180" s="392"/>
    </row>
    <row r="181" ht="10.5" customHeight="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  <c r="AA181" s="392"/>
      <c r="AB181" s="392"/>
      <c r="AC181" s="392"/>
      <c r="AD181" s="392"/>
      <c r="AE181" s="392"/>
      <c r="AF181" s="392"/>
      <c r="AG181" s="392"/>
      <c r="AH181" s="392"/>
      <c r="AI181" s="392"/>
      <c r="AJ181" s="392"/>
      <c r="AK181" s="392"/>
      <c r="AL181" s="392"/>
      <c r="AM181" s="392"/>
      <c r="AN181" s="392"/>
      <c r="AO181" s="392"/>
      <c r="AP181" s="392"/>
      <c r="AQ181" s="392"/>
      <c r="AR181" s="392"/>
      <c r="AS181" s="392"/>
      <c r="AT181" s="392"/>
    </row>
    <row r="182" ht="10.5" customHeight="1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  <c r="AA182" s="392"/>
      <c r="AB182" s="392"/>
      <c r="AC182" s="392"/>
      <c r="AD182" s="392"/>
      <c r="AE182" s="392"/>
      <c r="AF182" s="392"/>
      <c r="AG182" s="392"/>
      <c r="AH182" s="392"/>
      <c r="AI182" s="392"/>
      <c r="AJ182" s="392"/>
      <c r="AK182" s="392"/>
      <c r="AL182" s="392"/>
      <c r="AM182" s="392"/>
      <c r="AN182" s="392"/>
      <c r="AO182" s="392"/>
      <c r="AP182" s="392"/>
      <c r="AQ182" s="392"/>
      <c r="AR182" s="392"/>
      <c r="AS182" s="392"/>
      <c r="AT182" s="392"/>
    </row>
    <row r="183" ht="10.5" customHeight="1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  <c r="AJ183" s="393"/>
      <c r="AK183" s="393"/>
      <c r="AL183" s="393"/>
      <c r="AM183" s="393"/>
      <c r="AN183" s="393"/>
      <c r="AO183" s="393"/>
      <c r="AP183" s="393"/>
      <c r="AQ183" s="393"/>
      <c r="AR183" s="393"/>
      <c r="AS183" s="393"/>
      <c r="AT183" s="393"/>
    </row>
    <row r="184" ht="10.5" customHeight="1">
      <c r="A184" s="393"/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  <c r="AJ184" s="393"/>
      <c r="AK184" s="393"/>
      <c r="AL184" s="393"/>
      <c r="AM184" s="393"/>
      <c r="AN184" s="393"/>
      <c r="AO184" s="393"/>
      <c r="AP184" s="393"/>
      <c r="AQ184" s="393"/>
      <c r="AR184" s="393"/>
      <c r="AS184" s="393"/>
      <c r="AT184" s="393"/>
    </row>
    <row r="185" ht="10.5" customHeight="1">
      <c r="A185" s="393"/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  <c r="AJ185" s="393"/>
      <c r="AK185" s="393"/>
      <c r="AL185" s="393"/>
      <c r="AM185" s="393"/>
      <c r="AN185" s="393"/>
      <c r="AO185" s="393"/>
      <c r="AP185" s="393"/>
      <c r="AQ185" s="393"/>
      <c r="AR185" s="393"/>
      <c r="AS185" s="393"/>
      <c r="AT185" s="393"/>
    </row>
    <row r="186" ht="10.5" customHeight="1">
      <c r="A186" s="394"/>
      <c r="B186" s="394"/>
      <c r="C186" s="394"/>
      <c r="D186" s="394"/>
      <c r="E186" s="394"/>
      <c r="F186" s="394"/>
      <c r="G186" s="394"/>
      <c r="H186" s="394"/>
      <c r="I186" s="394"/>
      <c r="J186" s="394"/>
      <c r="K186" s="394"/>
      <c r="L186" s="394"/>
      <c r="M186" s="394"/>
      <c r="N186" s="394"/>
      <c r="O186" s="394"/>
      <c r="P186" s="394"/>
      <c r="Q186" s="394"/>
      <c r="R186" s="394"/>
      <c r="S186" s="394"/>
      <c r="T186" s="394"/>
      <c r="U186" s="394"/>
      <c r="V186" s="394"/>
      <c r="W186" s="394"/>
      <c r="X186" s="394"/>
      <c r="Y186" s="394"/>
      <c r="Z186" s="394"/>
      <c r="AA186" s="394"/>
      <c r="AB186" s="394"/>
      <c r="AC186" s="394"/>
      <c r="AD186" s="394"/>
      <c r="AE186" s="394"/>
      <c r="AF186" s="394"/>
      <c r="AG186" s="394"/>
      <c r="AH186" s="394"/>
      <c r="AI186" s="394"/>
      <c r="AJ186" s="394"/>
      <c r="AK186" s="394"/>
      <c r="AL186" s="394"/>
      <c r="AM186" s="394"/>
      <c r="AN186" s="394"/>
      <c r="AO186" s="394"/>
      <c r="AP186" s="394"/>
      <c r="AQ186" s="394"/>
      <c r="AR186" s="394"/>
      <c r="AS186" s="394"/>
      <c r="AT186" s="394"/>
    </row>
    <row r="187" ht="10.5" customHeight="1">
      <c r="A187" s="391"/>
      <c r="B187" s="391"/>
      <c r="C187" s="391"/>
      <c r="D187" s="391"/>
      <c r="E187" s="391"/>
      <c r="F187" s="391"/>
      <c r="G187" s="391"/>
      <c r="H187" s="391"/>
      <c r="I187" s="391"/>
      <c r="J187" s="391"/>
      <c r="K187" s="391"/>
      <c r="L187" s="391"/>
      <c r="M187" s="391"/>
      <c r="N187" s="391"/>
      <c r="O187" s="391"/>
      <c r="P187" s="391"/>
      <c r="Q187" s="391"/>
      <c r="R187" s="391"/>
      <c r="S187" s="391"/>
      <c r="T187" s="391"/>
      <c r="U187" s="391"/>
      <c r="V187" s="391"/>
      <c r="W187" s="391"/>
      <c r="X187" s="391"/>
      <c r="Y187" s="391"/>
      <c r="Z187" s="391"/>
      <c r="AA187" s="391"/>
      <c r="AB187" s="391"/>
      <c r="AC187" s="391"/>
      <c r="AD187" s="391"/>
      <c r="AE187" s="391"/>
      <c r="AF187" s="391"/>
      <c r="AG187" s="391"/>
      <c r="AH187" s="391"/>
      <c r="AI187" s="391"/>
      <c r="AJ187" s="391"/>
      <c r="AK187" s="391"/>
      <c r="AL187" s="391"/>
      <c r="AM187" s="391"/>
      <c r="AN187" s="391"/>
      <c r="AO187" s="391"/>
      <c r="AP187" s="391"/>
      <c r="AQ187" s="391"/>
      <c r="AR187" s="391"/>
      <c r="AS187" s="391"/>
      <c r="AT187" s="391"/>
    </row>
    <row r="188" ht="10.5" customHeight="1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  <c r="AA188" s="392"/>
      <c r="AB188" s="392"/>
      <c r="AC188" s="392"/>
      <c r="AD188" s="392"/>
      <c r="AE188" s="392"/>
      <c r="AF188" s="392"/>
      <c r="AG188" s="392"/>
      <c r="AH188" s="392"/>
      <c r="AI188" s="392"/>
      <c r="AJ188" s="392"/>
      <c r="AK188" s="392"/>
      <c r="AL188" s="392"/>
      <c r="AM188" s="392"/>
      <c r="AN188" s="392"/>
      <c r="AO188" s="392"/>
      <c r="AP188" s="392"/>
      <c r="AQ188" s="392"/>
      <c r="AR188" s="392"/>
      <c r="AS188" s="392"/>
      <c r="AT188" s="392"/>
    </row>
    <row r="189" ht="10.5" customHeight="1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  <c r="AA189" s="392"/>
      <c r="AB189" s="392"/>
      <c r="AC189" s="392"/>
      <c r="AD189" s="392"/>
      <c r="AE189" s="392"/>
      <c r="AF189" s="392"/>
      <c r="AG189" s="392"/>
      <c r="AH189" s="392"/>
      <c r="AI189" s="392"/>
      <c r="AJ189" s="392"/>
      <c r="AK189" s="392"/>
      <c r="AL189" s="392"/>
      <c r="AM189" s="392"/>
      <c r="AN189" s="392"/>
      <c r="AO189" s="392"/>
      <c r="AP189" s="392"/>
      <c r="AQ189" s="392"/>
      <c r="AR189" s="392"/>
      <c r="AS189" s="392"/>
      <c r="AT189" s="392"/>
    </row>
    <row r="190" ht="10.5" customHeight="1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  <c r="AA190" s="392"/>
      <c r="AB190" s="392"/>
      <c r="AC190" s="392"/>
      <c r="AD190" s="392"/>
      <c r="AE190" s="392"/>
      <c r="AF190" s="392"/>
      <c r="AG190" s="392"/>
      <c r="AH190" s="392"/>
      <c r="AI190" s="392"/>
      <c r="AJ190" s="392"/>
      <c r="AK190" s="392"/>
      <c r="AL190" s="392"/>
      <c r="AM190" s="392"/>
      <c r="AN190" s="392"/>
      <c r="AO190" s="392"/>
      <c r="AP190" s="392"/>
      <c r="AQ190" s="392"/>
      <c r="AR190" s="392"/>
      <c r="AS190" s="392"/>
      <c r="AT190" s="392"/>
    </row>
    <row r="191" ht="10.5" customHeight="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  <c r="AA191" s="392"/>
      <c r="AB191" s="392"/>
      <c r="AC191" s="392"/>
      <c r="AD191" s="392"/>
      <c r="AE191" s="392"/>
      <c r="AF191" s="392"/>
      <c r="AG191" s="392"/>
      <c r="AH191" s="392"/>
      <c r="AI191" s="392"/>
      <c r="AJ191" s="392"/>
      <c r="AK191" s="392"/>
      <c r="AL191" s="392"/>
      <c r="AM191" s="392"/>
      <c r="AN191" s="392"/>
      <c r="AO191" s="392"/>
      <c r="AP191" s="392"/>
      <c r="AQ191" s="392"/>
      <c r="AR191" s="392"/>
      <c r="AS191" s="392"/>
      <c r="AT191" s="392"/>
    </row>
    <row r="192" ht="10.5" customHeight="1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  <c r="AA192" s="392"/>
      <c r="AB192" s="392"/>
      <c r="AC192" s="392"/>
      <c r="AD192" s="392"/>
      <c r="AE192" s="392"/>
      <c r="AF192" s="392"/>
      <c r="AG192" s="392"/>
      <c r="AH192" s="392"/>
      <c r="AI192" s="392"/>
      <c r="AJ192" s="392"/>
      <c r="AK192" s="392"/>
      <c r="AL192" s="392"/>
      <c r="AM192" s="392"/>
      <c r="AN192" s="392"/>
      <c r="AO192" s="392"/>
      <c r="AP192" s="392"/>
      <c r="AQ192" s="392"/>
      <c r="AR192" s="392"/>
      <c r="AS192" s="392"/>
      <c r="AT192" s="392"/>
    </row>
    <row r="193" ht="10.5" customHeight="1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  <c r="AA193" s="392"/>
      <c r="AB193" s="392"/>
      <c r="AC193" s="392"/>
      <c r="AD193" s="392"/>
      <c r="AE193" s="392"/>
      <c r="AF193" s="392"/>
      <c r="AG193" s="392"/>
      <c r="AH193" s="392"/>
      <c r="AI193" s="392"/>
      <c r="AJ193" s="392"/>
      <c r="AK193" s="392"/>
      <c r="AL193" s="392"/>
      <c r="AM193" s="392"/>
      <c r="AN193" s="392"/>
      <c r="AO193" s="392"/>
      <c r="AP193" s="392"/>
      <c r="AQ193" s="392"/>
      <c r="AR193" s="392"/>
      <c r="AS193" s="392"/>
      <c r="AT193" s="392"/>
    </row>
    <row r="194" ht="10.5" customHeight="1">
      <c r="A194" s="393"/>
      <c r="B194" s="393"/>
      <c r="C194" s="393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  <c r="AJ194" s="393"/>
      <c r="AK194" s="393"/>
      <c r="AL194" s="393"/>
      <c r="AM194" s="393"/>
      <c r="AN194" s="393"/>
      <c r="AO194" s="393"/>
      <c r="AP194" s="393"/>
      <c r="AQ194" s="393"/>
      <c r="AR194" s="393"/>
      <c r="AS194" s="393"/>
      <c r="AT194" s="393"/>
    </row>
    <row r="195" ht="10.5" customHeight="1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  <c r="AJ195" s="393"/>
      <c r="AK195" s="393"/>
      <c r="AL195" s="393"/>
      <c r="AM195" s="393"/>
      <c r="AN195" s="393"/>
      <c r="AO195" s="393"/>
      <c r="AP195" s="393"/>
      <c r="AQ195" s="393"/>
      <c r="AR195" s="393"/>
      <c r="AS195" s="393"/>
      <c r="AT195" s="393"/>
    </row>
    <row r="196" ht="10.5" customHeight="1">
      <c r="A196" s="393"/>
      <c r="B196" s="393"/>
      <c r="C196" s="393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  <c r="AJ196" s="393"/>
      <c r="AK196" s="393"/>
      <c r="AL196" s="393"/>
      <c r="AM196" s="393"/>
      <c r="AN196" s="393"/>
      <c r="AO196" s="393"/>
      <c r="AP196" s="393"/>
      <c r="AQ196" s="393"/>
      <c r="AR196" s="393"/>
      <c r="AS196" s="393"/>
      <c r="AT196" s="393"/>
    </row>
    <row r="197" ht="10.5" customHeight="1">
      <c r="A197" s="394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  <c r="T197" s="394"/>
      <c r="U197" s="394"/>
      <c r="V197" s="394"/>
      <c r="W197" s="394"/>
      <c r="X197" s="394"/>
      <c r="Y197" s="394"/>
      <c r="Z197" s="394"/>
      <c r="AA197" s="394"/>
      <c r="AB197" s="394"/>
      <c r="AC197" s="394"/>
      <c r="AD197" s="394"/>
      <c r="AE197" s="394"/>
      <c r="AF197" s="394"/>
      <c r="AG197" s="394"/>
      <c r="AH197" s="394"/>
      <c r="AI197" s="394"/>
      <c r="AJ197" s="394"/>
      <c r="AK197" s="394"/>
      <c r="AL197" s="394"/>
      <c r="AM197" s="394"/>
      <c r="AN197" s="394"/>
      <c r="AO197" s="394"/>
      <c r="AP197" s="394"/>
      <c r="AQ197" s="394"/>
      <c r="AR197" s="394"/>
      <c r="AS197" s="394"/>
      <c r="AT197" s="394"/>
    </row>
    <row r="198" ht="10.5" customHeight="1">
      <c r="A198" s="391"/>
      <c r="B198" s="391"/>
      <c r="C198" s="391"/>
      <c r="D198" s="391"/>
      <c r="E198" s="391"/>
      <c r="F198" s="391"/>
      <c r="G198" s="391"/>
      <c r="H198" s="391"/>
      <c r="I198" s="391"/>
      <c r="J198" s="391"/>
      <c r="K198" s="391"/>
      <c r="L198" s="391"/>
      <c r="M198" s="391"/>
      <c r="N198" s="391"/>
      <c r="O198" s="391"/>
      <c r="P198" s="391"/>
      <c r="Q198" s="391"/>
      <c r="R198" s="391"/>
      <c r="S198" s="391"/>
      <c r="T198" s="391"/>
      <c r="U198" s="391"/>
      <c r="V198" s="391"/>
      <c r="W198" s="391"/>
      <c r="X198" s="391"/>
      <c r="Y198" s="391"/>
      <c r="Z198" s="391"/>
      <c r="AA198" s="391"/>
      <c r="AB198" s="391"/>
      <c r="AC198" s="391"/>
      <c r="AD198" s="391"/>
      <c r="AE198" s="391"/>
      <c r="AF198" s="391"/>
      <c r="AG198" s="391"/>
      <c r="AH198" s="391"/>
      <c r="AI198" s="391"/>
      <c r="AJ198" s="391"/>
      <c r="AK198" s="391"/>
      <c r="AL198" s="391"/>
      <c r="AM198" s="391"/>
      <c r="AN198" s="391"/>
      <c r="AO198" s="391"/>
      <c r="AP198" s="391"/>
      <c r="AQ198" s="391"/>
      <c r="AR198" s="391"/>
      <c r="AS198" s="391"/>
      <c r="AT198" s="391"/>
    </row>
    <row r="199" ht="10.5" customHeight="1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  <c r="AN199" s="392"/>
      <c r="AO199" s="392"/>
      <c r="AP199" s="392"/>
      <c r="AQ199" s="392"/>
      <c r="AR199" s="392"/>
      <c r="AS199" s="392"/>
      <c r="AT199" s="392"/>
    </row>
    <row r="200" ht="10.5" customHeight="1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  <c r="AA200" s="392"/>
      <c r="AB200" s="392"/>
      <c r="AC200" s="392"/>
      <c r="AD200" s="392"/>
      <c r="AE200" s="392"/>
      <c r="AF200" s="392"/>
      <c r="AG200" s="392"/>
      <c r="AH200" s="392"/>
      <c r="AI200" s="392"/>
      <c r="AJ200" s="392"/>
      <c r="AK200" s="392"/>
      <c r="AL200" s="392"/>
      <c r="AM200" s="392"/>
      <c r="AN200" s="392"/>
      <c r="AO200" s="392"/>
      <c r="AP200" s="392"/>
      <c r="AQ200" s="392"/>
      <c r="AR200" s="392"/>
      <c r="AS200" s="392"/>
      <c r="AT200" s="392"/>
    </row>
    <row r="201" ht="10.5" customHeight="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  <c r="AA201" s="392"/>
      <c r="AB201" s="392"/>
      <c r="AC201" s="392"/>
      <c r="AD201" s="392"/>
      <c r="AE201" s="392"/>
      <c r="AF201" s="392"/>
      <c r="AG201" s="392"/>
      <c r="AH201" s="392"/>
      <c r="AI201" s="392"/>
      <c r="AJ201" s="392"/>
      <c r="AK201" s="392"/>
      <c r="AL201" s="392"/>
      <c r="AM201" s="392"/>
      <c r="AN201" s="392"/>
      <c r="AO201" s="392"/>
      <c r="AP201" s="392"/>
      <c r="AQ201" s="392"/>
      <c r="AR201" s="392"/>
      <c r="AS201" s="392"/>
      <c r="AT201" s="392"/>
    </row>
    <row r="202" ht="10.5" customHeight="1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2"/>
      <c r="AL202" s="392"/>
      <c r="AM202" s="392"/>
      <c r="AN202" s="392"/>
      <c r="AO202" s="392"/>
      <c r="AP202" s="392"/>
      <c r="AQ202" s="392"/>
      <c r="AR202" s="392"/>
      <c r="AS202" s="392"/>
      <c r="AT202" s="392"/>
    </row>
    <row r="203" ht="10.5" customHeight="1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  <c r="AN203" s="392"/>
      <c r="AO203" s="392"/>
      <c r="AP203" s="392"/>
      <c r="AQ203" s="392"/>
      <c r="AR203" s="392"/>
      <c r="AS203" s="392"/>
      <c r="AT203" s="392"/>
    </row>
    <row r="204" ht="10.5" customHeight="1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  <c r="AN204" s="392"/>
      <c r="AO204" s="392"/>
      <c r="AP204" s="392"/>
      <c r="AQ204" s="392"/>
      <c r="AR204" s="392"/>
      <c r="AS204" s="392"/>
      <c r="AT204" s="392"/>
    </row>
    <row r="205" ht="10.5" customHeight="1">
      <c r="A205" s="393"/>
      <c r="B205" s="393"/>
      <c r="C205" s="393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  <c r="AJ205" s="393"/>
      <c r="AK205" s="393"/>
      <c r="AL205" s="393"/>
      <c r="AM205" s="393"/>
      <c r="AN205" s="393"/>
      <c r="AO205" s="393"/>
      <c r="AP205" s="393"/>
      <c r="AQ205" s="393"/>
      <c r="AR205" s="393"/>
      <c r="AS205" s="393"/>
      <c r="AT205" s="393"/>
    </row>
    <row r="206" ht="10.5" customHeight="1">
      <c r="A206" s="393"/>
      <c r="B206" s="393"/>
      <c r="C206" s="393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  <c r="AJ206" s="393"/>
      <c r="AK206" s="393"/>
      <c r="AL206" s="393"/>
      <c r="AM206" s="393"/>
      <c r="AN206" s="393"/>
      <c r="AO206" s="393"/>
      <c r="AP206" s="393"/>
      <c r="AQ206" s="393"/>
      <c r="AR206" s="393"/>
      <c r="AS206" s="393"/>
      <c r="AT206" s="393"/>
    </row>
    <row r="207" ht="10.5" customHeight="1">
      <c r="A207" s="393"/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  <c r="AJ207" s="393"/>
      <c r="AK207" s="393"/>
      <c r="AL207" s="393"/>
      <c r="AM207" s="393"/>
      <c r="AN207" s="393"/>
      <c r="AO207" s="393"/>
      <c r="AP207" s="393"/>
      <c r="AQ207" s="393"/>
      <c r="AR207" s="393"/>
      <c r="AS207" s="393"/>
      <c r="AT207" s="393"/>
    </row>
    <row r="208" ht="10.5" customHeight="1">
      <c r="A208" s="394"/>
      <c r="B208" s="394"/>
      <c r="C208" s="394"/>
      <c r="D208" s="394"/>
      <c r="E208" s="394"/>
      <c r="F208" s="394"/>
      <c r="G208" s="394"/>
      <c r="H208" s="394"/>
      <c r="I208" s="394"/>
      <c r="J208" s="394"/>
      <c r="K208" s="394"/>
      <c r="L208" s="394"/>
      <c r="M208" s="394"/>
      <c r="N208" s="394"/>
      <c r="O208" s="394"/>
      <c r="P208" s="394"/>
      <c r="Q208" s="394"/>
      <c r="R208" s="394"/>
      <c r="S208" s="394"/>
      <c r="T208" s="394"/>
      <c r="U208" s="394"/>
      <c r="V208" s="394"/>
      <c r="W208" s="394"/>
      <c r="X208" s="394"/>
      <c r="Y208" s="394"/>
      <c r="Z208" s="394"/>
      <c r="AA208" s="394"/>
      <c r="AB208" s="394"/>
      <c r="AC208" s="394"/>
      <c r="AD208" s="394"/>
      <c r="AE208" s="394"/>
      <c r="AF208" s="394"/>
      <c r="AG208" s="394"/>
      <c r="AH208" s="394"/>
      <c r="AI208" s="394"/>
      <c r="AJ208" s="394"/>
      <c r="AK208" s="394"/>
      <c r="AL208" s="394"/>
      <c r="AM208" s="394"/>
      <c r="AN208" s="394"/>
      <c r="AO208" s="394"/>
      <c r="AP208" s="394"/>
      <c r="AQ208" s="394"/>
      <c r="AR208" s="394"/>
      <c r="AS208" s="394"/>
      <c r="AT208" s="394"/>
    </row>
    <row r="209" ht="10.5" customHeight="1">
      <c r="A209" s="391"/>
      <c r="B209" s="391"/>
      <c r="C209" s="391"/>
      <c r="D209" s="391"/>
      <c r="E209" s="391"/>
      <c r="F209" s="391"/>
      <c r="G209" s="391"/>
      <c r="H209" s="391"/>
      <c r="I209" s="391"/>
      <c r="J209" s="391"/>
      <c r="K209" s="391"/>
      <c r="L209" s="391"/>
      <c r="M209" s="391"/>
      <c r="N209" s="391"/>
      <c r="O209" s="391"/>
      <c r="P209" s="391"/>
      <c r="Q209" s="391"/>
      <c r="R209" s="391"/>
      <c r="S209" s="391"/>
      <c r="T209" s="391"/>
      <c r="U209" s="391"/>
      <c r="V209" s="391"/>
      <c r="W209" s="391"/>
      <c r="X209" s="391"/>
      <c r="Y209" s="391"/>
      <c r="Z209" s="391"/>
      <c r="AA209" s="391"/>
      <c r="AB209" s="391"/>
      <c r="AC209" s="391"/>
      <c r="AD209" s="391"/>
      <c r="AE209" s="391"/>
      <c r="AF209" s="391"/>
      <c r="AG209" s="391"/>
      <c r="AH209" s="391"/>
      <c r="AI209" s="391"/>
      <c r="AJ209" s="391"/>
      <c r="AK209" s="391"/>
      <c r="AL209" s="391"/>
      <c r="AM209" s="391"/>
      <c r="AN209" s="391"/>
      <c r="AO209" s="391"/>
      <c r="AP209" s="391"/>
      <c r="AQ209" s="391"/>
      <c r="AR209" s="391"/>
      <c r="AS209" s="391"/>
      <c r="AT209" s="391"/>
    </row>
    <row r="210" ht="10.5" customHeight="1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2"/>
      <c r="AJ210" s="392"/>
      <c r="AK210" s="392"/>
      <c r="AL210" s="392"/>
      <c r="AM210" s="392"/>
      <c r="AN210" s="392"/>
      <c r="AO210" s="392"/>
      <c r="AP210" s="392"/>
      <c r="AQ210" s="392"/>
      <c r="AR210" s="392"/>
      <c r="AS210" s="392"/>
      <c r="AT210" s="392"/>
    </row>
    <row r="211" ht="10.5" customHeight="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  <c r="AA211" s="392"/>
      <c r="AB211" s="392"/>
      <c r="AC211" s="392"/>
      <c r="AD211" s="392"/>
      <c r="AE211" s="392"/>
      <c r="AF211" s="392"/>
      <c r="AG211" s="392"/>
      <c r="AH211" s="392"/>
      <c r="AI211" s="392"/>
      <c r="AJ211" s="392"/>
      <c r="AK211" s="392"/>
      <c r="AL211" s="392"/>
      <c r="AM211" s="392"/>
      <c r="AN211" s="392"/>
      <c r="AO211" s="392"/>
      <c r="AP211" s="392"/>
      <c r="AQ211" s="392"/>
      <c r="AR211" s="392"/>
      <c r="AS211" s="392"/>
      <c r="AT211" s="392"/>
    </row>
    <row r="212" ht="10.5" customHeight="1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  <c r="AA212" s="392"/>
      <c r="AB212" s="392"/>
      <c r="AC212" s="392"/>
      <c r="AD212" s="392"/>
      <c r="AE212" s="392"/>
      <c r="AF212" s="392"/>
      <c r="AG212" s="392"/>
      <c r="AH212" s="392"/>
      <c r="AI212" s="392"/>
      <c r="AJ212" s="392"/>
      <c r="AK212" s="392"/>
      <c r="AL212" s="392"/>
      <c r="AM212" s="392"/>
      <c r="AN212" s="392"/>
      <c r="AO212" s="392"/>
      <c r="AP212" s="392"/>
      <c r="AQ212" s="392"/>
      <c r="AR212" s="392"/>
      <c r="AS212" s="392"/>
      <c r="AT212" s="392"/>
    </row>
    <row r="213" ht="10.5" customHeight="1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392"/>
      <c r="AH213" s="392"/>
      <c r="AI213" s="392"/>
      <c r="AJ213" s="392"/>
      <c r="AK213" s="392"/>
      <c r="AL213" s="392"/>
      <c r="AM213" s="392"/>
      <c r="AN213" s="392"/>
      <c r="AO213" s="392"/>
      <c r="AP213" s="392"/>
      <c r="AQ213" s="392"/>
      <c r="AR213" s="392"/>
      <c r="AS213" s="392"/>
      <c r="AT213" s="392"/>
    </row>
    <row r="214" ht="10.5" customHeight="1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392"/>
      <c r="AH214" s="392"/>
      <c r="AI214" s="392"/>
      <c r="AJ214" s="392"/>
      <c r="AK214" s="392"/>
      <c r="AL214" s="392"/>
      <c r="AM214" s="392"/>
      <c r="AN214" s="392"/>
      <c r="AO214" s="392"/>
      <c r="AP214" s="392"/>
      <c r="AQ214" s="392"/>
      <c r="AR214" s="392"/>
      <c r="AS214" s="392"/>
      <c r="AT214" s="392"/>
    </row>
    <row r="215" ht="10.5" customHeight="1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392"/>
      <c r="AH215" s="392"/>
      <c r="AI215" s="392"/>
      <c r="AJ215" s="392"/>
      <c r="AK215" s="392"/>
      <c r="AL215" s="392"/>
      <c r="AM215" s="392"/>
      <c r="AN215" s="392"/>
      <c r="AO215" s="392"/>
      <c r="AP215" s="392"/>
      <c r="AQ215" s="392"/>
      <c r="AR215" s="392"/>
      <c r="AS215" s="392"/>
      <c r="AT215" s="392"/>
    </row>
    <row r="216" ht="10.5" customHeight="1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  <c r="AJ216" s="393"/>
      <c r="AK216" s="393"/>
      <c r="AL216" s="393"/>
      <c r="AM216" s="393"/>
      <c r="AN216" s="393"/>
      <c r="AO216" s="393"/>
      <c r="AP216" s="393"/>
      <c r="AQ216" s="393"/>
      <c r="AR216" s="393"/>
      <c r="AS216" s="393"/>
      <c r="AT216" s="393"/>
    </row>
    <row r="217" ht="10.5" customHeight="1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  <c r="AJ217" s="393"/>
      <c r="AK217" s="393"/>
      <c r="AL217" s="393"/>
      <c r="AM217" s="393"/>
      <c r="AN217" s="393"/>
      <c r="AO217" s="393"/>
      <c r="AP217" s="393"/>
      <c r="AQ217" s="393"/>
      <c r="AR217" s="393"/>
      <c r="AS217" s="393"/>
      <c r="AT217" s="393"/>
    </row>
    <row r="218" ht="10.5" customHeight="1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  <c r="AJ218" s="393"/>
      <c r="AK218" s="393"/>
      <c r="AL218" s="393"/>
      <c r="AM218" s="393"/>
      <c r="AN218" s="393"/>
      <c r="AO218" s="393"/>
      <c r="AP218" s="393"/>
      <c r="AQ218" s="393"/>
      <c r="AR218" s="393"/>
      <c r="AS218" s="393"/>
      <c r="AT218" s="393"/>
    </row>
    <row r="219" ht="10.5" customHeight="1">
      <c r="A219" s="394"/>
      <c r="B219" s="394"/>
      <c r="C219" s="394"/>
      <c r="D219" s="394"/>
      <c r="E219" s="394"/>
      <c r="F219" s="394"/>
      <c r="G219" s="394"/>
      <c r="H219" s="394"/>
      <c r="I219" s="394"/>
      <c r="J219" s="394"/>
      <c r="K219" s="394"/>
      <c r="L219" s="394"/>
      <c r="M219" s="394"/>
      <c r="N219" s="394"/>
      <c r="O219" s="394"/>
      <c r="P219" s="394"/>
      <c r="Q219" s="394"/>
      <c r="R219" s="394"/>
      <c r="S219" s="394"/>
      <c r="T219" s="394"/>
      <c r="U219" s="394"/>
      <c r="V219" s="394"/>
      <c r="W219" s="394"/>
      <c r="X219" s="394"/>
      <c r="Y219" s="394"/>
      <c r="Z219" s="394"/>
      <c r="AA219" s="394"/>
      <c r="AB219" s="394"/>
      <c r="AC219" s="394"/>
      <c r="AD219" s="394"/>
      <c r="AE219" s="394"/>
      <c r="AF219" s="394"/>
      <c r="AG219" s="394"/>
      <c r="AH219" s="394"/>
      <c r="AI219" s="394"/>
      <c r="AJ219" s="394"/>
      <c r="AK219" s="394"/>
      <c r="AL219" s="394"/>
      <c r="AM219" s="394"/>
      <c r="AN219" s="394"/>
      <c r="AO219" s="394"/>
      <c r="AP219" s="394"/>
      <c r="AQ219" s="394"/>
      <c r="AR219" s="394"/>
      <c r="AS219" s="394"/>
      <c r="AT219" s="394"/>
    </row>
    <row r="220" ht="10.5" customHeight="1">
      <c r="A220" s="391"/>
      <c r="B220" s="391"/>
      <c r="C220" s="391"/>
      <c r="D220" s="391"/>
      <c r="E220" s="391"/>
      <c r="F220" s="391"/>
      <c r="G220" s="391"/>
      <c r="H220" s="391"/>
      <c r="I220" s="391"/>
      <c r="J220" s="391"/>
      <c r="K220" s="391"/>
      <c r="L220" s="391"/>
      <c r="M220" s="391"/>
      <c r="N220" s="391"/>
      <c r="O220" s="391"/>
      <c r="P220" s="391"/>
      <c r="Q220" s="391"/>
      <c r="R220" s="391"/>
      <c r="S220" s="391"/>
      <c r="T220" s="391"/>
      <c r="U220" s="391"/>
      <c r="V220" s="391"/>
      <c r="W220" s="391"/>
      <c r="X220" s="391"/>
      <c r="Y220" s="391"/>
      <c r="Z220" s="391"/>
      <c r="AA220" s="391"/>
      <c r="AB220" s="391"/>
      <c r="AC220" s="391"/>
      <c r="AD220" s="391"/>
      <c r="AE220" s="391"/>
      <c r="AF220" s="391"/>
      <c r="AG220" s="391"/>
      <c r="AH220" s="391"/>
      <c r="AI220" s="391"/>
      <c r="AJ220" s="391"/>
      <c r="AK220" s="391"/>
      <c r="AL220" s="391"/>
      <c r="AM220" s="391"/>
      <c r="AN220" s="391"/>
      <c r="AO220" s="391"/>
      <c r="AP220" s="391"/>
      <c r="AQ220" s="391"/>
      <c r="AR220" s="391"/>
      <c r="AS220" s="391"/>
      <c r="AT220" s="391"/>
    </row>
    <row r="221" ht="10.5" customHeight="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  <c r="AA221" s="392"/>
      <c r="AB221" s="392"/>
      <c r="AC221" s="392"/>
      <c r="AD221" s="392"/>
      <c r="AE221" s="392"/>
      <c r="AF221" s="392"/>
      <c r="AG221" s="392"/>
      <c r="AH221" s="392"/>
      <c r="AI221" s="392"/>
      <c r="AJ221" s="392"/>
      <c r="AK221" s="392"/>
      <c r="AL221" s="392"/>
      <c r="AM221" s="392"/>
      <c r="AN221" s="392"/>
      <c r="AO221" s="392"/>
      <c r="AP221" s="392"/>
      <c r="AQ221" s="392"/>
      <c r="AR221" s="392"/>
      <c r="AS221" s="392"/>
      <c r="AT221" s="392"/>
    </row>
    <row r="222" ht="10.5" customHeight="1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  <c r="AA222" s="392"/>
      <c r="AB222" s="392"/>
      <c r="AC222" s="392"/>
      <c r="AD222" s="392"/>
      <c r="AE222" s="392"/>
      <c r="AF222" s="392"/>
      <c r="AG222" s="392"/>
      <c r="AH222" s="392"/>
      <c r="AI222" s="392"/>
      <c r="AJ222" s="392"/>
      <c r="AK222" s="392"/>
      <c r="AL222" s="392"/>
      <c r="AM222" s="392"/>
      <c r="AN222" s="392"/>
      <c r="AO222" s="392"/>
      <c r="AP222" s="392"/>
      <c r="AQ222" s="392"/>
      <c r="AR222" s="392"/>
      <c r="AS222" s="392"/>
      <c r="AT222" s="392"/>
    </row>
    <row r="223" ht="10.5" customHeight="1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  <c r="AA223" s="392"/>
      <c r="AB223" s="392"/>
      <c r="AC223" s="392"/>
      <c r="AD223" s="392"/>
      <c r="AE223" s="392"/>
      <c r="AF223" s="392"/>
      <c r="AG223" s="392"/>
      <c r="AH223" s="392"/>
      <c r="AI223" s="392"/>
      <c r="AJ223" s="392"/>
      <c r="AK223" s="392"/>
      <c r="AL223" s="392"/>
      <c r="AM223" s="392"/>
      <c r="AN223" s="392"/>
      <c r="AO223" s="392"/>
      <c r="AP223" s="392"/>
      <c r="AQ223" s="392"/>
      <c r="AR223" s="392"/>
      <c r="AS223" s="392"/>
      <c r="AT223" s="392"/>
    </row>
    <row r="224" ht="10.5" customHeight="1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392"/>
      <c r="AE224" s="392"/>
      <c r="AF224" s="392"/>
      <c r="AG224" s="392"/>
      <c r="AH224" s="392"/>
      <c r="AI224" s="392"/>
      <c r="AJ224" s="392"/>
      <c r="AK224" s="392"/>
      <c r="AL224" s="392"/>
      <c r="AM224" s="392"/>
      <c r="AN224" s="392"/>
      <c r="AO224" s="392"/>
      <c r="AP224" s="392"/>
      <c r="AQ224" s="392"/>
      <c r="AR224" s="392"/>
      <c r="AS224" s="392"/>
      <c r="AT224" s="392"/>
    </row>
    <row r="225" ht="10.5" customHeight="1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  <c r="AN225" s="392"/>
      <c r="AO225" s="392"/>
      <c r="AP225" s="392"/>
      <c r="AQ225" s="392"/>
      <c r="AR225" s="392"/>
      <c r="AS225" s="392"/>
      <c r="AT225" s="392"/>
    </row>
    <row r="226" ht="10.5" customHeight="1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  <c r="AA226" s="392"/>
      <c r="AB226" s="392"/>
      <c r="AC226" s="392"/>
      <c r="AD226" s="392"/>
      <c r="AE226" s="392"/>
      <c r="AF226" s="392"/>
      <c r="AG226" s="392"/>
      <c r="AH226" s="392"/>
      <c r="AI226" s="392"/>
      <c r="AJ226" s="392"/>
      <c r="AK226" s="392"/>
      <c r="AL226" s="392"/>
      <c r="AM226" s="392"/>
      <c r="AN226" s="392"/>
      <c r="AO226" s="392"/>
      <c r="AP226" s="392"/>
      <c r="AQ226" s="392"/>
      <c r="AR226" s="392"/>
      <c r="AS226" s="392"/>
      <c r="AT226" s="392"/>
    </row>
    <row r="227" ht="10.5" customHeight="1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393"/>
      <c r="AK227" s="393"/>
      <c r="AL227" s="393"/>
      <c r="AM227" s="393"/>
      <c r="AN227" s="393"/>
      <c r="AO227" s="393"/>
      <c r="AP227" s="393"/>
      <c r="AQ227" s="393"/>
      <c r="AR227" s="393"/>
      <c r="AS227" s="393"/>
      <c r="AT227" s="393"/>
    </row>
    <row r="228" ht="10.5" customHeight="1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  <c r="AJ228" s="393"/>
      <c r="AK228" s="393"/>
      <c r="AL228" s="393"/>
      <c r="AM228" s="393"/>
      <c r="AN228" s="393"/>
      <c r="AO228" s="393"/>
      <c r="AP228" s="393"/>
      <c r="AQ228" s="393"/>
      <c r="AR228" s="393"/>
      <c r="AS228" s="393"/>
      <c r="AT228" s="393"/>
    </row>
    <row r="229" ht="10.5" customHeight="1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</row>
    <row r="230" ht="10.5" customHeight="1">
      <c r="A230" s="394"/>
      <c r="B230" s="394"/>
      <c r="C230" s="394"/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394"/>
      <c r="AE230" s="394"/>
      <c r="AF230" s="394"/>
      <c r="AG230" s="394"/>
      <c r="AH230" s="394"/>
      <c r="AI230" s="394"/>
      <c r="AJ230" s="394"/>
      <c r="AK230" s="394"/>
      <c r="AL230" s="394"/>
      <c r="AM230" s="394"/>
      <c r="AN230" s="394"/>
      <c r="AO230" s="394"/>
      <c r="AP230" s="394"/>
      <c r="AQ230" s="394"/>
      <c r="AR230" s="394"/>
      <c r="AS230" s="394"/>
      <c r="AT230" s="394"/>
    </row>
    <row r="231" ht="10.5" customHeight="1">
      <c r="A231" s="391"/>
      <c r="B231" s="391"/>
      <c r="C231" s="391"/>
      <c r="D231" s="391"/>
      <c r="E231" s="391"/>
      <c r="F231" s="391"/>
      <c r="G231" s="391"/>
      <c r="H231" s="391"/>
      <c r="I231" s="391"/>
      <c r="J231" s="391"/>
      <c r="K231" s="391"/>
      <c r="L231" s="391"/>
      <c r="M231" s="391"/>
      <c r="N231" s="391"/>
      <c r="O231" s="391"/>
      <c r="P231" s="391"/>
      <c r="Q231" s="391"/>
      <c r="R231" s="391"/>
      <c r="S231" s="391"/>
      <c r="T231" s="391"/>
      <c r="U231" s="391"/>
      <c r="V231" s="391"/>
      <c r="W231" s="391"/>
      <c r="X231" s="391"/>
      <c r="Y231" s="391"/>
      <c r="Z231" s="391"/>
      <c r="AA231" s="391"/>
      <c r="AB231" s="391"/>
      <c r="AC231" s="391"/>
      <c r="AD231" s="391"/>
      <c r="AE231" s="391"/>
      <c r="AF231" s="391"/>
      <c r="AG231" s="391"/>
      <c r="AH231" s="391"/>
      <c r="AI231" s="391"/>
      <c r="AJ231" s="391"/>
      <c r="AK231" s="391"/>
      <c r="AL231" s="391"/>
      <c r="AM231" s="391"/>
      <c r="AN231" s="391"/>
      <c r="AO231" s="391"/>
      <c r="AP231" s="391"/>
      <c r="AQ231" s="391"/>
      <c r="AR231" s="391"/>
      <c r="AS231" s="391"/>
      <c r="AT231" s="391"/>
    </row>
    <row r="232" ht="10.5" customHeight="1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  <c r="AA232" s="392"/>
      <c r="AB232" s="392"/>
      <c r="AC232" s="392"/>
      <c r="AD232" s="392"/>
      <c r="AE232" s="392"/>
      <c r="AF232" s="392"/>
      <c r="AG232" s="392"/>
      <c r="AH232" s="392"/>
      <c r="AI232" s="392"/>
      <c r="AJ232" s="392"/>
      <c r="AK232" s="392"/>
      <c r="AL232" s="392"/>
      <c r="AM232" s="392"/>
      <c r="AN232" s="392"/>
      <c r="AO232" s="392"/>
      <c r="AP232" s="392"/>
      <c r="AQ232" s="392"/>
      <c r="AR232" s="392"/>
      <c r="AS232" s="392"/>
      <c r="AT232" s="392"/>
    </row>
    <row r="233" ht="10.5" customHeight="1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  <c r="AN233" s="392"/>
      <c r="AO233" s="392"/>
      <c r="AP233" s="392"/>
      <c r="AQ233" s="392"/>
      <c r="AR233" s="392"/>
      <c r="AS233" s="392"/>
      <c r="AT233" s="392"/>
    </row>
    <row r="234" ht="10.5" customHeight="1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  <c r="AN234" s="392"/>
      <c r="AO234" s="392"/>
      <c r="AP234" s="392"/>
      <c r="AQ234" s="392"/>
      <c r="AR234" s="392"/>
      <c r="AS234" s="392"/>
      <c r="AT234" s="392"/>
    </row>
    <row r="235" ht="10.5" customHeight="1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  <c r="AA235" s="392"/>
      <c r="AB235" s="392"/>
      <c r="AC235" s="392"/>
      <c r="AD235" s="392"/>
      <c r="AE235" s="392"/>
      <c r="AF235" s="392"/>
      <c r="AG235" s="392"/>
      <c r="AH235" s="392"/>
      <c r="AI235" s="392"/>
      <c r="AJ235" s="392"/>
      <c r="AK235" s="392"/>
      <c r="AL235" s="392"/>
      <c r="AM235" s="392"/>
      <c r="AN235" s="392"/>
      <c r="AO235" s="392"/>
      <c r="AP235" s="392"/>
      <c r="AQ235" s="392"/>
      <c r="AR235" s="392"/>
      <c r="AS235" s="392"/>
      <c r="AT235" s="392"/>
    </row>
    <row r="236" ht="10.5" customHeight="1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  <c r="AA236" s="392"/>
      <c r="AB236" s="392"/>
      <c r="AC236" s="392"/>
      <c r="AD236" s="392"/>
      <c r="AE236" s="392"/>
      <c r="AF236" s="392"/>
      <c r="AG236" s="392"/>
      <c r="AH236" s="392"/>
      <c r="AI236" s="392"/>
      <c r="AJ236" s="392"/>
      <c r="AK236" s="392"/>
      <c r="AL236" s="392"/>
      <c r="AM236" s="392"/>
      <c r="AN236" s="392"/>
      <c r="AO236" s="392"/>
      <c r="AP236" s="392"/>
      <c r="AQ236" s="392"/>
      <c r="AR236" s="392"/>
      <c r="AS236" s="392"/>
      <c r="AT236" s="392"/>
    </row>
    <row r="237" ht="10.5" customHeight="1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2"/>
      <c r="AJ237" s="392"/>
      <c r="AK237" s="392"/>
      <c r="AL237" s="392"/>
      <c r="AM237" s="392"/>
      <c r="AN237" s="392"/>
      <c r="AO237" s="392"/>
      <c r="AP237" s="392"/>
      <c r="AQ237" s="392"/>
      <c r="AR237" s="392"/>
      <c r="AS237" s="392"/>
      <c r="AT237" s="392"/>
    </row>
    <row r="238" ht="10.5" customHeight="1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393"/>
      <c r="AK238" s="393"/>
      <c r="AL238" s="393"/>
      <c r="AM238" s="393"/>
      <c r="AN238" s="393"/>
      <c r="AO238" s="393"/>
      <c r="AP238" s="393"/>
      <c r="AQ238" s="393"/>
      <c r="AR238" s="393"/>
      <c r="AS238" s="393"/>
      <c r="AT238" s="393"/>
    </row>
    <row r="239" ht="10.5" customHeight="1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  <c r="AJ239" s="393"/>
      <c r="AK239" s="393"/>
      <c r="AL239" s="393"/>
      <c r="AM239" s="393"/>
      <c r="AN239" s="393"/>
      <c r="AO239" s="393"/>
      <c r="AP239" s="393"/>
      <c r="AQ239" s="393"/>
      <c r="AR239" s="393"/>
      <c r="AS239" s="393"/>
      <c r="AT239" s="393"/>
    </row>
    <row r="240" ht="10.5" customHeight="1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393"/>
      <c r="AK240" s="393"/>
      <c r="AL240" s="393"/>
      <c r="AM240" s="393"/>
      <c r="AN240" s="393"/>
      <c r="AO240" s="393"/>
      <c r="AP240" s="393"/>
      <c r="AQ240" s="393"/>
      <c r="AR240" s="393"/>
      <c r="AS240" s="393"/>
      <c r="AT240" s="393"/>
    </row>
    <row r="241" ht="10.5" customHeight="1">
      <c r="A241" s="394"/>
      <c r="B241" s="394"/>
      <c r="C241" s="394"/>
      <c r="D241" s="394"/>
      <c r="E241" s="394"/>
      <c r="F241" s="394"/>
      <c r="G241" s="394"/>
      <c r="H241" s="394"/>
      <c r="I241" s="394"/>
      <c r="J241" s="394"/>
      <c r="K241" s="394"/>
      <c r="L241" s="394"/>
      <c r="M241" s="394"/>
      <c r="N241" s="394"/>
      <c r="O241" s="394"/>
      <c r="P241" s="394"/>
      <c r="Q241" s="394"/>
      <c r="R241" s="394"/>
      <c r="S241" s="394"/>
      <c r="T241" s="394"/>
      <c r="U241" s="394"/>
      <c r="V241" s="394"/>
      <c r="W241" s="394"/>
      <c r="X241" s="394"/>
      <c r="Y241" s="394"/>
      <c r="Z241" s="394"/>
      <c r="AA241" s="394"/>
      <c r="AB241" s="394"/>
      <c r="AC241" s="394"/>
      <c r="AD241" s="394"/>
      <c r="AE241" s="394"/>
      <c r="AF241" s="394"/>
      <c r="AG241" s="394"/>
      <c r="AH241" s="394"/>
      <c r="AI241" s="394"/>
      <c r="AJ241" s="394"/>
      <c r="AK241" s="394"/>
      <c r="AL241" s="394"/>
      <c r="AM241" s="394"/>
      <c r="AN241" s="394"/>
      <c r="AO241" s="394"/>
      <c r="AP241" s="394"/>
      <c r="AQ241" s="394"/>
      <c r="AR241" s="394"/>
      <c r="AS241" s="394"/>
      <c r="AT241" s="394"/>
    </row>
    <row r="242" ht="10.5" customHeight="1">
      <c r="A242" s="391"/>
      <c r="B242" s="391"/>
      <c r="C242" s="391"/>
      <c r="D242" s="391"/>
      <c r="E242" s="391"/>
      <c r="F242" s="391"/>
      <c r="G242" s="391"/>
      <c r="H242" s="391"/>
      <c r="I242" s="391"/>
      <c r="J242" s="391"/>
      <c r="K242" s="391"/>
      <c r="L242" s="391"/>
      <c r="M242" s="391"/>
      <c r="N242" s="391"/>
      <c r="O242" s="391"/>
      <c r="P242" s="391"/>
      <c r="Q242" s="391"/>
      <c r="R242" s="391"/>
      <c r="S242" s="391"/>
      <c r="T242" s="391"/>
      <c r="U242" s="391"/>
      <c r="V242" s="391"/>
      <c r="W242" s="391"/>
      <c r="X242" s="391"/>
      <c r="Y242" s="391"/>
      <c r="Z242" s="391"/>
      <c r="AA242" s="391"/>
      <c r="AB242" s="391"/>
      <c r="AC242" s="391"/>
      <c r="AD242" s="391"/>
      <c r="AE242" s="391"/>
      <c r="AF242" s="391"/>
      <c r="AG242" s="391"/>
      <c r="AH242" s="391"/>
      <c r="AI242" s="391"/>
      <c r="AJ242" s="391"/>
      <c r="AK242" s="391"/>
      <c r="AL242" s="391"/>
      <c r="AM242" s="391"/>
      <c r="AN242" s="391"/>
      <c r="AO242" s="391"/>
      <c r="AP242" s="391"/>
      <c r="AQ242" s="391"/>
      <c r="AR242" s="391"/>
      <c r="AS242" s="391"/>
      <c r="AT242" s="391"/>
    </row>
    <row r="243" ht="10.5" customHeight="1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  <c r="AN243" s="392"/>
      <c r="AO243" s="392"/>
      <c r="AP243" s="392"/>
      <c r="AQ243" s="392"/>
      <c r="AR243" s="392"/>
      <c r="AS243" s="392"/>
      <c r="AT243" s="392"/>
    </row>
    <row r="244" ht="10.5" customHeight="1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2"/>
      <c r="AO244" s="392"/>
      <c r="AP244" s="392"/>
      <c r="AQ244" s="392"/>
      <c r="AR244" s="392"/>
      <c r="AS244" s="392"/>
      <c r="AT244" s="392"/>
    </row>
    <row r="245" ht="10.5" customHeight="1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  <c r="AN245" s="392"/>
      <c r="AO245" s="392"/>
      <c r="AP245" s="392"/>
      <c r="AQ245" s="392"/>
      <c r="AR245" s="392"/>
      <c r="AS245" s="392"/>
      <c r="AT245" s="392"/>
    </row>
    <row r="246" ht="10.5" customHeight="1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  <c r="AN246" s="392"/>
      <c r="AO246" s="392"/>
      <c r="AP246" s="392"/>
      <c r="AQ246" s="392"/>
      <c r="AR246" s="392"/>
      <c r="AS246" s="392"/>
      <c r="AT246" s="392"/>
    </row>
    <row r="247" ht="10.5" customHeight="1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2"/>
      <c r="AO247" s="392"/>
      <c r="AP247" s="392"/>
      <c r="AQ247" s="392"/>
      <c r="AR247" s="392"/>
      <c r="AS247" s="392"/>
      <c r="AT247" s="392"/>
    </row>
    <row r="248" ht="10.5" customHeight="1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2"/>
      <c r="AO248" s="392"/>
      <c r="AP248" s="392"/>
      <c r="AQ248" s="392"/>
      <c r="AR248" s="392"/>
      <c r="AS248" s="392"/>
      <c r="AT248" s="392"/>
    </row>
    <row r="249" ht="10.5" customHeight="1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  <c r="AJ249" s="393"/>
      <c r="AK249" s="393"/>
      <c r="AL249" s="393"/>
      <c r="AM249" s="393"/>
      <c r="AN249" s="393"/>
      <c r="AO249" s="393"/>
      <c r="AP249" s="393"/>
      <c r="AQ249" s="393"/>
      <c r="AR249" s="393"/>
      <c r="AS249" s="393"/>
      <c r="AT249" s="393"/>
    </row>
    <row r="250" ht="10.5" customHeight="1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  <c r="AJ250" s="393"/>
      <c r="AK250" s="393"/>
      <c r="AL250" s="393"/>
      <c r="AM250" s="393"/>
      <c r="AN250" s="393"/>
      <c r="AO250" s="393"/>
      <c r="AP250" s="393"/>
      <c r="AQ250" s="393"/>
      <c r="AR250" s="393"/>
      <c r="AS250" s="393"/>
      <c r="AT250" s="393"/>
    </row>
    <row r="251" ht="10.5" customHeight="1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  <c r="AJ251" s="393"/>
      <c r="AK251" s="393"/>
      <c r="AL251" s="393"/>
      <c r="AM251" s="393"/>
      <c r="AN251" s="393"/>
      <c r="AO251" s="393"/>
      <c r="AP251" s="393"/>
      <c r="AQ251" s="393"/>
      <c r="AR251" s="393"/>
      <c r="AS251" s="393"/>
      <c r="AT251" s="393"/>
    </row>
    <row r="252" ht="10.5" customHeight="1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  <c r="T252" s="394"/>
      <c r="U252" s="394"/>
      <c r="V252" s="394"/>
      <c r="W252" s="394"/>
      <c r="X252" s="394"/>
      <c r="Y252" s="394"/>
      <c r="Z252" s="394"/>
      <c r="AA252" s="394"/>
      <c r="AB252" s="394"/>
      <c r="AC252" s="394"/>
      <c r="AD252" s="394"/>
      <c r="AE252" s="394"/>
      <c r="AF252" s="394"/>
      <c r="AG252" s="394"/>
      <c r="AH252" s="394"/>
      <c r="AI252" s="394"/>
      <c r="AJ252" s="394"/>
      <c r="AK252" s="394"/>
      <c r="AL252" s="394"/>
      <c r="AM252" s="394"/>
      <c r="AN252" s="394"/>
      <c r="AO252" s="394"/>
      <c r="AP252" s="394"/>
      <c r="AQ252" s="394"/>
      <c r="AR252" s="394"/>
      <c r="AS252" s="394"/>
      <c r="AT252" s="394"/>
    </row>
    <row r="253" ht="10.5" customHeight="1">
      <c r="A253" s="391"/>
      <c r="B253" s="391"/>
      <c r="C253" s="391"/>
      <c r="D253" s="391"/>
      <c r="E253" s="391"/>
      <c r="F253" s="391"/>
      <c r="G253" s="391"/>
      <c r="H253" s="391"/>
      <c r="I253" s="391"/>
      <c r="J253" s="391"/>
      <c r="K253" s="391"/>
      <c r="L253" s="391"/>
      <c r="M253" s="391"/>
      <c r="N253" s="391"/>
      <c r="O253" s="391"/>
      <c r="P253" s="391"/>
      <c r="Q253" s="391"/>
      <c r="R253" s="391"/>
      <c r="S253" s="391"/>
      <c r="T253" s="391"/>
      <c r="U253" s="391"/>
      <c r="V253" s="391"/>
      <c r="W253" s="391"/>
      <c r="X253" s="391"/>
      <c r="Y253" s="391"/>
      <c r="Z253" s="391"/>
      <c r="AA253" s="391"/>
      <c r="AB253" s="391"/>
      <c r="AC253" s="391"/>
      <c r="AD253" s="391"/>
      <c r="AE253" s="391"/>
      <c r="AF253" s="391"/>
      <c r="AG253" s="391"/>
      <c r="AH253" s="391"/>
      <c r="AI253" s="391"/>
      <c r="AJ253" s="391"/>
      <c r="AK253" s="391"/>
      <c r="AL253" s="391"/>
      <c r="AM253" s="391"/>
      <c r="AN253" s="391"/>
      <c r="AO253" s="391"/>
      <c r="AP253" s="391"/>
      <c r="AQ253" s="391"/>
      <c r="AR253" s="391"/>
      <c r="AS253" s="391"/>
      <c r="AT253" s="391"/>
    </row>
    <row r="254" ht="10.5" customHeight="1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  <c r="AA254" s="392"/>
      <c r="AB254" s="392"/>
      <c r="AC254" s="392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  <c r="AN254" s="392"/>
      <c r="AO254" s="392"/>
      <c r="AP254" s="392"/>
      <c r="AQ254" s="392"/>
      <c r="AR254" s="392"/>
      <c r="AS254" s="392"/>
      <c r="AT254" s="392"/>
    </row>
    <row r="255" ht="10.5" customHeight="1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  <c r="AN255" s="392"/>
      <c r="AO255" s="392"/>
      <c r="AP255" s="392"/>
      <c r="AQ255" s="392"/>
      <c r="AR255" s="392"/>
      <c r="AS255" s="392"/>
      <c r="AT255" s="392"/>
    </row>
    <row r="256" ht="10.5" customHeight="1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  <c r="AA256" s="392"/>
      <c r="AB256" s="392"/>
      <c r="AC256" s="392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  <c r="AN256" s="392"/>
      <c r="AO256" s="392"/>
      <c r="AP256" s="392"/>
      <c r="AQ256" s="392"/>
      <c r="AR256" s="392"/>
      <c r="AS256" s="392"/>
      <c r="AT256" s="392"/>
    </row>
    <row r="257" ht="10.5" customHeight="1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  <c r="AA257" s="392"/>
      <c r="AB257" s="392"/>
      <c r="AC257" s="392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  <c r="AN257" s="392"/>
      <c r="AO257" s="392"/>
      <c r="AP257" s="392"/>
      <c r="AQ257" s="392"/>
      <c r="AR257" s="392"/>
      <c r="AS257" s="392"/>
      <c r="AT257" s="392"/>
    </row>
    <row r="258" ht="10.5" customHeight="1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  <c r="AA258" s="392"/>
      <c r="AB258" s="392"/>
      <c r="AC258" s="392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  <c r="AN258" s="392"/>
      <c r="AO258" s="392"/>
      <c r="AP258" s="392"/>
      <c r="AQ258" s="392"/>
      <c r="AR258" s="392"/>
      <c r="AS258" s="392"/>
      <c r="AT258" s="392"/>
    </row>
    <row r="259" ht="10.5" customHeight="1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  <c r="AA259" s="392"/>
      <c r="AB259" s="392"/>
      <c r="AC259" s="392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  <c r="AN259" s="392"/>
      <c r="AO259" s="392"/>
      <c r="AP259" s="392"/>
      <c r="AQ259" s="392"/>
      <c r="AR259" s="392"/>
      <c r="AS259" s="392"/>
      <c r="AT259" s="392"/>
    </row>
    <row r="260" ht="10.5" customHeight="1">
      <c r="A260" s="393"/>
      <c r="B260" s="393"/>
      <c r="C260" s="393"/>
      <c r="D260" s="393"/>
      <c r="E260" s="393"/>
      <c r="F260" s="393"/>
      <c r="G260" s="393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  <c r="AJ260" s="393"/>
      <c r="AK260" s="393"/>
      <c r="AL260" s="393"/>
      <c r="AM260" s="393"/>
      <c r="AN260" s="393"/>
      <c r="AO260" s="393"/>
      <c r="AP260" s="393"/>
      <c r="AQ260" s="393"/>
      <c r="AR260" s="393"/>
      <c r="AS260" s="393"/>
      <c r="AT260" s="393"/>
    </row>
    <row r="261" ht="10.5" customHeight="1">
      <c r="A261" s="393"/>
      <c r="B261" s="393"/>
      <c r="C261" s="393"/>
      <c r="D261" s="393"/>
      <c r="E261" s="393"/>
      <c r="F261" s="393"/>
      <c r="G261" s="393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  <c r="AJ261" s="393"/>
      <c r="AK261" s="393"/>
      <c r="AL261" s="393"/>
      <c r="AM261" s="393"/>
      <c r="AN261" s="393"/>
      <c r="AO261" s="393"/>
      <c r="AP261" s="393"/>
      <c r="AQ261" s="393"/>
      <c r="AR261" s="393"/>
      <c r="AS261" s="393"/>
      <c r="AT261" s="393"/>
    </row>
    <row r="262" ht="10.5" customHeight="1">
      <c r="A262" s="393"/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  <c r="AJ262" s="393"/>
      <c r="AK262" s="393"/>
      <c r="AL262" s="393"/>
      <c r="AM262" s="393"/>
      <c r="AN262" s="393"/>
      <c r="AO262" s="393"/>
      <c r="AP262" s="393"/>
      <c r="AQ262" s="393"/>
      <c r="AR262" s="393"/>
      <c r="AS262" s="393"/>
      <c r="AT262" s="393"/>
    </row>
    <row r="263" ht="10.5" customHeight="1">
      <c r="A263" s="394"/>
      <c r="B263" s="394"/>
      <c r="C263" s="394"/>
      <c r="D263" s="394"/>
      <c r="E263" s="394"/>
      <c r="F263" s="394"/>
      <c r="G263" s="394"/>
      <c r="H263" s="394"/>
      <c r="I263" s="394"/>
      <c r="J263" s="394"/>
      <c r="K263" s="394"/>
      <c r="L263" s="394"/>
      <c r="M263" s="394"/>
      <c r="N263" s="394"/>
      <c r="O263" s="394"/>
      <c r="P263" s="394"/>
      <c r="Q263" s="394"/>
      <c r="R263" s="394"/>
      <c r="S263" s="394"/>
      <c r="T263" s="394"/>
      <c r="U263" s="394"/>
      <c r="V263" s="394"/>
      <c r="W263" s="394"/>
      <c r="X263" s="394"/>
      <c r="Y263" s="394"/>
      <c r="Z263" s="394"/>
      <c r="AA263" s="394"/>
      <c r="AB263" s="394"/>
      <c r="AC263" s="394"/>
      <c r="AD263" s="394"/>
      <c r="AE263" s="394"/>
      <c r="AF263" s="394"/>
      <c r="AG263" s="394"/>
      <c r="AH263" s="394"/>
      <c r="AI263" s="394"/>
      <c r="AJ263" s="394"/>
      <c r="AK263" s="394"/>
      <c r="AL263" s="394"/>
      <c r="AM263" s="394"/>
      <c r="AN263" s="394"/>
      <c r="AO263" s="394"/>
      <c r="AP263" s="394"/>
      <c r="AQ263" s="394"/>
      <c r="AR263" s="394"/>
      <c r="AS263" s="394"/>
      <c r="AT263" s="394"/>
    </row>
    <row r="264" ht="10.5" customHeight="1">
      <c r="A264" s="391"/>
      <c r="B264" s="391"/>
      <c r="C264" s="391"/>
      <c r="D264" s="391"/>
      <c r="E264" s="391"/>
      <c r="F264" s="391"/>
      <c r="G264" s="391"/>
      <c r="H264" s="391"/>
      <c r="I264" s="391"/>
      <c r="J264" s="391"/>
      <c r="K264" s="391"/>
      <c r="L264" s="391"/>
      <c r="M264" s="391"/>
      <c r="N264" s="391"/>
      <c r="O264" s="391"/>
      <c r="P264" s="391"/>
      <c r="Q264" s="391"/>
      <c r="R264" s="391"/>
      <c r="S264" s="391"/>
      <c r="T264" s="391"/>
      <c r="U264" s="391"/>
      <c r="V264" s="391"/>
      <c r="W264" s="391"/>
      <c r="X264" s="391"/>
      <c r="Y264" s="391"/>
      <c r="Z264" s="391"/>
      <c r="AA264" s="391"/>
      <c r="AB264" s="391"/>
      <c r="AC264" s="391"/>
      <c r="AD264" s="391"/>
      <c r="AE264" s="391"/>
      <c r="AF264" s="391"/>
      <c r="AG264" s="391"/>
      <c r="AH264" s="391"/>
      <c r="AI264" s="391"/>
      <c r="AJ264" s="391"/>
      <c r="AK264" s="391"/>
      <c r="AL264" s="391"/>
      <c r="AM264" s="391"/>
      <c r="AN264" s="391"/>
      <c r="AO264" s="391"/>
      <c r="AP264" s="391"/>
      <c r="AQ264" s="391"/>
      <c r="AR264" s="391"/>
      <c r="AS264" s="391"/>
      <c r="AT264" s="391"/>
    </row>
    <row r="265" ht="10.5" customHeight="1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  <c r="AA265" s="392"/>
      <c r="AB265" s="392"/>
      <c r="AC265" s="392"/>
      <c r="AD265" s="392"/>
      <c r="AE265" s="392"/>
      <c r="AF265" s="392"/>
      <c r="AG265" s="392"/>
      <c r="AH265" s="392"/>
      <c r="AI265" s="392"/>
      <c r="AJ265" s="392"/>
      <c r="AK265" s="392"/>
      <c r="AL265" s="392"/>
      <c r="AM265" s="392"/>
      <c r="AN265" s="392"/>
      <c r="AO265" s="392"/>
      <c r="AP265" s="392"/>
      <c r="AQ265" s="392"/>
      <c r="AR265" s="392"/>
      <c r="AS265" s="392"/>
      <c r="AT265" s="392"/>
    </row>
    <row r="266" ht="10.5" customHeight="1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  <c r="AA266" s="392"/>
      <c r="AB266" s="392"/>
      <c r="AC266" s="392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  <c r="AN266" s="392"/>
      <c r="AO266" s="392"/>
      <c r="AP266" s="392"/>
      <c r="AQ266" s="392"/>
      <c r="AR266" s="392"/>
      <c r="AS266" s="392"/>
      <c r="AT266" s="392"/>
    </row>
    <row r="267" ht="10.5" customHeight="1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2"/>
      <c r="AO267" s="392"/>
      <c r="AP267" s="392"/>
      <c r="AQ267" s="392"/>
      <c r="AR267" s="392"/>
      <c r="AS267" s="392"/>
      <c r="AT267" s="392"/>
    </row>
    <row r="268" ht="10.5" customHeight="1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2"/>
      <c r="AO268" s="392"/>
      <c r="AP268" s="392"/>
      <c r="AQ268" s="392"/>
      <c r="AR268" s="392"/>
      <c r="AS268" s="392"/>
      <c r="AT268" s="392"/>
    </row>
    <row r="269" ht="10.5" customHeight="1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  <c r="AA269" s="392"/>
      <c r="AB269" s="392"/>
      <c r="AC269" s="392"/>
      <c r="AD269" s="392"/>
      <c r="AE269" s="392"/>
      <c r="AF269" s="392"/>
      <c r="AG269" s="392"/>
      <c r="AH269" s="392"/>
      <c r="AI269" s="392"/>
      <c r="AJ269" s="392"/>
      <c r="AK269" s="392"/>
      <c r="AL269" s="392"/>
      <c r="AM269" s="392"/>
      <c r="AN269" s="392"/>
      <c r="AO269" s="392"/>
      <c r="AP269" s="392"/>
      <c r="AQ269" s="392"/>
      <c r="AR269" s="392"/>
      <c r="AS269" s="392"/>
      <c r="AT269" s="392"/>
    </row>
    <row r="270" ht="10.5" customHeight="1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  <c r="AA270" s="392"/>
      <c r="AB270" s="392"/>
      <c r="AC270" s="392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  <c r="AN270" s="392"/>
      <c r="AO270" s="392"/>
      <c r="AP270" s="392"/>
      <c r="AQ270" s="392"/>
      <c r="AR270" s="392"/>
      <c r="AS270" s="392"/>
      <c r="AT270" s="392"/>
    </row>
    <row r="271" ht="10.5" customHeight="1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  <c r="AJ271" s="393"/>
      <c r="AK271" s="393"/>
      <c r="AL271" s="393"/>
      <c r="AM271" s="393"/>
      <c r="AN271" s="393"/>
      <c r="AO271" s="393"/>
      <c r="AP271" s="393"/>
      <c r="AQ271" s="393"/>
      <c r="AR271" s="393"/>
      <c r="AS271" s="393"/>
      <c r="AT271" s="393"/>
    </row>
    <row r="272" ht="10.5" customHeight="1">
      <c r="A272" s="393"/>
      <c r="B272" s="393"/>
      <c r="C272" s="393"/>
      <c r="D272" s="393"/>
      <c r="E272" s="393"/>
      <c r="F272" s="393"/>
      <c r="G272" s="393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  <c r="AJ272" s="393"/>
      <c r="AK272" s="393"/>
      <c r="AL272" s="393"/>
      <c r="AM272" s="393"/>
      <c r="AN272" s="393"/>
      <c r="AO272" s="393"/>
      <c r="AP272" s="393"/>
      <c r="AQ272" s="393"/>
      <c r="AR272" s="393"/>
      <c r="AS272" s="393"/>
      <c r="AT272" s="393"/>
    </row>
    <row r="273" ht="10.5" customHeight="1">
      <c r="A273" s="393"/>
      <c r="B273" s="393"/>
      <c r="C273" s="393"/>
      <c r="D273" s="393"/>
      <c r="E273" s="393"/>
      <c r="F273" s="393"/>
      <c r="G273" s="39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  <c r="AJ273" s="393"/>
      <c r="AK273" s="393"/>
      <c r="AL273" s="393"/>
      <c r="AM273" s="393"/>
      <c r="AN273" s="393"/>
      <c r="AO273" s="393"/>
      <c r="AP273" s="393"/>
      <c r="AQ273" s="393"/>
      <c r="AR273" s="393"/>
      <c r="AS273" s="393"/>
      <c r="AT273" s="393"/>
    </row>
    <row r="274" ht="10.5" customHeight="1">
      <c r="A274" s="394"/>
      <c r="B274" s="394"/>
      <c r="C274" s="394"/>
      <c r="D274" s="394"/>
      <c r="E274" s="394"/>
      <c r="F274" s="394"/>
      <c r="G274" s="394"/>
      <c r="H274" s="394"/>
      <c r="I274" s="394"/>
      <c r="J274" s="394"/>
      <c r="K274" s="394"/>
      <c r="L274" s="394"/>
      <c r="M274" s="394"/>
      <c r="N274" s="394"/>
      <c r="O274" s="394"/>
      <c r="P274" s="394"/>
      <c r="Q274" s="394"/>
      <c r="R274" s="394"/>
      <c r="S274" s="394"/>
      <c r="T274" s="394"/>
      <c r="U274" s="394"/>
      <c r="V274" s="394"/>
      <c r="W274" s="394"/>
      <c r="X274" s="394"/>
      <c r="Y274" s="394"/>
      <c r="Z274" s="394"/>
      <c r="AA274" s="394"/>
      <c r="AB274" s="394"/>
      <c r="AC274" s="394"/>
      <c r="AD274" s="394"/>
      <c r="AE274" s="394"/>
      <c r="AF274" s="394"/>
      <c r="AG274" s="394"/>
      <c r="AH274" s="394"/>
      <c r="AI274" s="394"/>
      <c r="AJ274" s="394"/>
      <c r="AK274" s="394"/>
      <c r="AL274" s="394"/>
      <c r="AM274" s="394"/>
      <c r="AN274" s="394"/>
      <c r="AO274" s="394"/>
      <c r="AP274" s="394"/>
      <c r="AQ274" s="394"/>
      <c r="AR274" s="394"/>
      <c r="AS274" s="394"/>
      <c r="AT274" s="394"/>
    </row>
    <row r="275" ht="10.5" customHeight="1">
      <c r="A275" s="391"/>
      <c r="B275" s="391"/>
      <c r="C275" s="391"/>
      <c r="D275" s="391"/>
      <c r="E275" s="391"/>
      <c r="F275" s="391"/>
      <c r="G275" s="391"/>
      <c r="H275" s="391"/>
      <c r="I275" s="391"/>
      <c r="J275" s="391"/>
      <c r="K275" s="391"/>
      <c r="L275" s="391"/>
      <c r="M275" s="391"/>
      <c r="N275" s="391"/>
      <c r="O275" s="391"/>
      <c r="P275" s="391"/>
      <c r="Q275" s="391"/>
      <c r="R275" s="391"/>
      <c r="S275" s="391"/>
      <c r="T275" s="391"/>
      <c r="U275" s="391"/>
      <c r="V275" s="391"/>
      <c r="W275" s="391"/>
      <c r="X275" s="391"/>
      <c r="Y275" s="391"/>
      <c r="Z275" s="391"/>
      <c r="AA275" s="391"/>
      <c r="AB275" s="391"/>
      <c r="AC275" s="391"/>
      <c r="AD275" s="391"/>
      <c r="AE275" s="391"/>
      <c r="AF275" s="391"/>
      <c r="AG275" s="391"/>
      <c r="AH275" s="391"/>
      <c r="AI275" s="391"/>
      <c r="AJ275" s="391"/>
      <c r="AK275" s="391"/>
      <c r="AL275" s="391"/>
      <c r="AM275" s="391"/>
      <c r="AN275" s="391"/>
      <c r="AO275" s="391"/>
      <c r="AP275" s="391"/>
      <c r="AQ275" s="391"/>
      <c r="AR275" s="391"/>
      <c r="AS275" s="391"/>
      <c r="AT275" s="391"/>
    </row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">
    <mergeCell ref="E18:F45"/>
    <mergeCell ref="E53:F62"/>
    <mergeCell ref="B46:M52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 t="str">
        <f>IF(I12=0,"-",I12/K12)</f>
        <v>-</v>
      </c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Índice!$B$12</f>
        <v>1. CENTROS DE ATENCIÓN A PERSONAS MAYORES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  <c r="I118" s="3"/>
    </row>
    <row r="119" ht="10.5" customHeight="1">
      <c r="F119" s="3"/>
      <c r="H119" s="3"/>
      <c r="I119" s="3"/>
    </row>
    <row r="120" ht="10.5" customHeight="1">
      <c r="F120" s="3"/>
      <c r="H120" s="3"/>
      <c r="I120" s="3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conditionalFormatting sqref="F13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 t="str">
        <f>Índice!B13</f>
        <v>1.1. DOTACIÓN DE PLAZAS Y HABITACIONES EN CENTROS DE ATENCIÓN A PERSONAS MAYORES</v>
      </c>
      <c r="C4" s="97"/>
      <c r="D4" s="97"/>
      <c r="E4" s="97"/>
      <c r="F4" s="97"/>
      <c r="G4" s="165"/>
    </row>
    <row r="5" ht="10.5" customHeight="1">
      <c r="A5" s="98"/>
      <c r="B5" s="97" t="str">
        <f>Índice!B14</f>
        <v>1.1.1. Plazas en centros de atención a personas mayores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1622</v>
      </c>
      <c r="H10" s="101" t="n">
        <v>21</v>
      </c>
      <c r="I10" s="121" t="e">
        <f t="shared" ref="I10:I15" si="0">IF(H10=0,"-",G10/H10)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332</v>
      </c>
      <c r="H11" s="101" t="n">
        <v>6</v>
      </c>
      <c r="I11" s="121" t="e">
        <f t="shared" si="0"/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1804</v>
      </c>
      <c r="H12" s="101" t="n">
        <v>21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13063</v>
      </c>
      <c r="H13" s="101" t="n">
        <v>144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4170</v>
      </c>
      <c r="H14" s="101" t="n">
        <v>60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97"/>
      <c r="G17" s="102"/>
    </row>
    <row r="18" ht="10.5" customHeight="1">
      <c r="B18" s="106"/>
      <c r="G18" s="102"/>
      <c r="H18" s="102"/>
    </row>
    <row r="19" ht="10.5" customHeight="1">
      <c r="A19" s="36"/>
      <c r="B19" s="137" t="s">
        <v>122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36"/>
      <c r="B20" s="123"/>
      <c r="C20" s="122"/>
      <c r="D20" s="122"/>
      <c r="E20" s="122"/>
      <c r="F20" s="122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22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0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8"/>
      <c r="B23" s="151" t="s">
        <v>26</v>
      </c>
      <c r="C23" s="152"/>
      <c r="D23" s="152"/>
      <c r="E23" s="152"/>
      <c r="F23" s="153"/>
      <c r="G23" s="164" t="n">
        <v>0</v>
      </c>
      <c r="H23" s="101" t="n">
        <v>0</v>
      </c>
      <c r="I23" s="121" t="e">
        <f t="shared" ref="I23:I28" si="1">IF(G23=0,"-",G23/H23)</f>
        <v>#VALUE!</v>
      </c>
      <c r="J23" s="164" t="n">
        <v>235</v>
      </c>
      <c r="K23" s="101" t="n">
        <v>6</v>
      </c>
      <c r="L23" s="121" t="e">
        <f t="shared" ref="L23:L28" si="2">IF(J23=0,"-",J23/K23)</f>
        <v>#VALUE!</v>
      </c>
      <c r="M23" s="164" t="n">
        <v>238</v>
      </c>
      <c r="N23" s="101" t="n">
        <v>4</v>
      </c>
      <c r="O23" s="121" t="e">
        <f t="shared" ref="O23:O28" si="3">IF(M23=0,"-",M23/N23)</f>
        <v>#VALUE!</v>
      </c>
      <c r="P23" s="164" t="n">
        <v>675</v>
      </c>
      <c r="Q23" s="101" t="n">
        <v>7</v>
      </c>
      <c r="R23" s="121" t="e">
        <f t="shared" ref="R23:R28" si="4">IF(P23=0,"-",P23/Q23)</f>
        <v>#VALUE!</v>
      </c>
      <c r="S23" s="164" t="n">
        <v>209</v>
      </c>
      <c r="T23" s="101" t="n">
        <v>2</v>
      </c>
      <c r="U23" s="121" t="e">
        <f t="shared" ref="U23:U28" si="5">IF(S23=0,"-",S23/T23)</f>
        <v>#VALUE!</v>
      </c>
      <c r="V23" s="164" t="n">
        <v>265</v>
      </c>
      <c r="W23" s="101" t="n">
        <v>2</v>
      </c>
      <c r="X23" s="121" t="e">
        <f t="shared" ref="X23:X28" si="6">IF(V23=0,"-",V23/W23)</f>
        <v>#VALUE!</v>
      </c>
      <c r="Y23" s="164" t="n">
        <v>0</v>
      </c>
      <c r="Z23" s="101" t="n">
        <v>0</v>
      </c>
      <c r="AA23" s="121" t="e">
        <f t="shared" ref="AA23:AA28" si="7">IF(Y23=0,"-",Y23/Z23)</f>
        <v>#VALUE!</v>
      </c>
      <c r="AB23" s="164" t="n">
        <v>0</v>
      </c>
      <c r="AC23" s="101" t="n">
        <v>0</v>
      </c>
      <c r="AD23" s="121" t="e">
        <f t="shared" ref="AD23:AD28" si="8">IF(AB23=0,"-",AB23/AC23)</f>
        <v>#VALUE!</v>
      </c>
      <c r="AE23" s="164" t="n">
        <v>0</v>
      </c>
      <c r="AF23" s="101" t="n">
        <v>0</v>
      </c>
      <c r="AG23" s="121" t="e">
        <f t="shared" ref="AG23:AG28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8"/>
      <c r="B24" s="140" t="s">
        <v>27</v>
      </c>
      <c r="C24" s="141"/>
      <c r="D24" s="141"/>
      <c r="E24" s="141"/>
      <c r="F24" s="142"/>
      <c r="G24" s="164" t="n">
        <v>0</v>
      </c>
      <c r="H24" s="101" t="n">
        <v>0</v>
      </c>
      <c r="I24" s="121" t="e">
        <f t="shared" si="1"/>
        <v>#VALUE!</v>
      </c>
      <c r="J24" s="164" t="n">
        <v>138</v>
      </c>
      <c r="K24" s="101" t="n">
        <v>3</v>
      </c>
      <c r="L24" s="121" t="e">
        <f t="shared" si="2"/>
        <v>#VALUE!</v>
      </c>
      <c r="M24" s="164" t="n">
        <v>112</v>
      </c>
      <c r="N24" s="101" t="n">
        <v>2</v>
      </c>
      <c r="O24" s="121" t="e">
        <f t="shared" si="3"/>
        <v>#VALUE!</v>
      </c>
      <c r="P24" s="164" t="n">
        <v>82</v>
      </c>
      <c r="Q24" s="101" t="n">
        <v>1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8"/>
      <c r="B25" s="140" t="s">
        <v>25</v>
      </c>
      <c r="C25" s="141"/>
      <c r="D25" s="141"/>
      <c r="E25" s="141"/>
      <c r="F25" s="142"/>
      <c r="G25" s="164" t="n">
        <v>53</v>
      </c>
      <c r="H25" s="101" t="n">
        <v>4</v>
      </c>
      <c r="I25" s="121" t="e">
        <f t="shared" si="1"/>
        <v>#VALUE!</v>
      </c>
      <c r="J25" s="164" t="n">
        <v>231</v>
      </c>
      <c r="K25" s="101" t="n">
        <v>6</v>
      </c>
      <c r="L25" s="121" t="e">
        <f t="shared" si="2"/>
        <v>#VALUE!</v>
      </c>
      <c r="M25" s="164" t="n">
        <v>245</v>
      </c>
      <c r="N25" s="101" t="n">
        <v>4</v>
      </c>
      <c r="O25" s="121" t="e">
        <f t="shared" si="3"/>
        <v>#VALUE!</v>
      </c>
      <c r="P25" s="164" t="n">
        <v>354</v>
      </c>
      <c r="Q25" s="101" t="n">
        <v>4</v>
      </c>
      <c r="R25" s="121" t="e">
        <f t="shared" si="4"/>
        <v>#VALUE!</v>
      </c>
      <c r="S25" s="164" t="n">
        <v>0</v>
      </c>
      <c r="T25" s="101" t="n">
        <v>0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921</v>
      </c>
      <c r="AF25" s="101" t="n">
        <v>3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8"/>
      <c r="B26" s="140" t="s">
        <v>28</v>
      </c>
      <c r="C26" s="141"/>
      <c r="D26" s="141"/>
      <c r="E26" s="141"/>
      <c r="F26" s="142"/>
      <c r="G26" s="164" t="n">
        <v>128</v>
      </c>
      <c r="H26" s="101" t="n">
        <v>6</v>
      </c>
      <c r="I26" s="121" t="e">
        <f t="shared" si="1"/>
        <v>#VALUE!</v>
      </c>
      <c r="J26" s="164" t="n">
        <v>1123</v>
      </c>
      <c r="K26" s="101" t="n">
        <v>30</v>
      </c>
      <c r="L26" s="121" t="e">
        <f t="shared" si="2"/>
        <v>#VALUE!</v>
      </c>
      <c r="M26" s="164" t="n">
        <v>1421</v>
      </c>
      <c r="N26" s="101" t="n">
        <v>23</v>
      </c>
      <c r="O26" s="121" t="e">
        <f t="shared" si="3"/>
        <v>#VALUE!</v>
      </c>
      <c r="P26" s="164" t="n">
        <v>2141</v>
      </c>
      <c r="Q26" s="101" t="n">
        <v>24</v>
      </c>
      <c r="R26" s="121" t="e">
        <f t="shared" si="4"/>
        <v>#VALUE!</v>
      </c>
      <c r="S26" s="164" t="n">
        <v>3403</v>
      </c>
      <c r="T26" s="101" t="n">
        <v>28</v>
      </c>
      <c r="U26" s="121" t="e">
        <f t="shared" si="5"/>
        <v>#VALUE!</v>
      </c>
      <c r="V26" s="164" t="n">
        <v>3764</v>
      </c>
      <c r="W26" s="101" t="n">
        <v>27</v>
      </c>
      <c r="X26" s="121" t="e">
        <f t="shared" si="6"/>
        <v>#VALUE!</v>
      </c>
      <c r="Y26" s="164" t="n">
        <v>483</v>
      </c>
      <c r="Z26" s="101" t="n">
        <v>3</v>
      </c>
      <c r="AA26" s="121" t="e">
        <f t="shared" si="7"/>
        <v>#VALUE!</v>
      </c>
      <c r="AB26" s="164" t="n">
        <v>380</v>
      </c>
      <c r="AC26" s="101" t="n">
        <v>2</v>
      </c>
      <c r="AD26" s="121" t="e">
        <f t="shared" si="8"/>
        <v>#VALUE!</v>
      </c>
      <c r="AE26" s="164" t="n">
        <v>220</v>
      </c>
      <c r="AF26" s="101" t="n">
        <v>1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8"/>
      <c r="B27" s="143" t="s">
        <v>29</v>
      </c>
      <c r="C27" s="144"/>
      <c r="D27" s="144"/>
      <c r="E27" s="144"/>
      <c r="F27" s="145"/>
      <c r="G27" s="164" t="n">
        <v>79</v>
      </c>
      <c r="H27" s="101" t="n">
        <v>4</v>
      </c>
      <c r="I27" s="121" t="e">
        <f t="shared" si="1"/>
        <v>#VALUE!</v>
      </c>
      <c r="J27" s="164" t="n">
        <v>552</v>
      </c>
      <c r="K27" s="101" t="n">
        <v>15</v>
      </c>
      <c r="L27" s="121" t="e">
        <f t="shared" si="2"/>
        <v>#VALUE!</v>
      </c>
      <c r="M27" s="164" t="n">
        <v>1416</v>
      </c>
      <c r="N27" s="101" t="n">
        <v>22</v>
      </c>
      <c r="O27" s="121" t="e">
        <f t="shared" si="3"/>
        <v>#VALUE!</v>
      </c>
      <c r="P27" s="164" t="n">
        <v>585</v>
      </c>
      <c r="Q27" s="101" t="n">
        <v>7</v>
      </c>
      <c r="R27" s="121" t="e">
        <f t="shared" si="4"/>
        <v>#VALUE!</v>
      </c>
      <c r="S27" s="164" t="n">
        <v>785</v>
      </c>
      <c r="T27" s="101" t="n">
        <v>7</v>
      </c>
      <c r="U27" s="121" t="e">
        <f t="shared" si="5"/>
        <v>#VALUE!</v>
      </c>
      <c r="V27" s="164" t="n">
        <v>409</v>
      </c>
      <c r="W27" s="101" t="n">
        <v>3</v>
      </c>
      <c r="X27" s="121" t="e">
        <f t="shared" si="6"/>
        <v>#VALUE!</v>
      </c>
      <c r="Y27" s="164" t="n">
        <v>156</v>
      </c>
      <c r="Z27" s="101" t="n">
        <v>1</v>
      </c>
      <c r="AA27" s="121" t="e">
        <f t="shared" si="7"/>
        <v>#VALUE!</v>
      </c>
      <c r="AB27" s="164" t="n">
        <v>188</v>
      </c>
      <c r="AC27" s="101" t="n">
        <v>1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si="2"/>
        <v>-</v>
      </c>
      <c r="M28" s="163" t="n">
        <f>SUM(M23:M27)</f>
        <v>0</v>
      </c>
      <c r="N28" s="110" t="n">
        <f>SUM(N23:N27)</f>
        <v>0</v>
      </c>
      <c r="O28" s="111" t="str">
        <f t="shared" si="3"/>
        <v>-</v>
      </c>
      <c r="P28" s="163" t="n">
        <f>SUM(P23:P27)</f>
        <v>0</v>
      </c>
      <c r="Q28" s="110" t="n">
        <f>SUM(Q23:Q27)</f>
        <v>0</v>
      </c>
      <c r="R28" s="111" t="str">
        <f t="shared" si="4"/>
        <v>-</v>
      </c>
      <c r="S28" s="163" t="n">
        <f>SUM(S23:S27)</f>
        <v>0</v>
      </c>
      <c r="T28" s="110" t="n">
        <f>SUM(T23:T27)</f>
        <v>0</v>
      </c>
      <c r="U28" s="111" t="str">
        <f t="shared" si="5"/>
        <v>-</v>
      </c>
      <c r="V28" s="163" t="n">
        <f>SUM(V23:V27)</f>
        <v>0</v>
      </c>
      <c r="W28" s="110" t="n">
        <f>SUM(W23:W27)</f>
        <v>0</v>
      </c>
      <c r="X28" s="111" t="str">
        <f t="shared" si="6"/>
        <v>-</v>
      </c>
      <c r="Y28" s="163" t="n">
        <f>SUM(Y23:Y27)</f>
        <v>0</v>
      </c>
      <c r="Z28" s="110" t="n">
        <f>SUM(Z23:Z27)</f>
        <v>0</v>
      </c>
      <c r="AA28" s="111" t="str">
        <f t="shared" si="7"/>
        <v>-</v>
      </c>
      <c r="AB28" s="163" t="n">
        <f>SUM(AB23:AB27)</f>
        <v>0</v>
      </c>
      <c r="AC28" s="110" t="n">
        <f>SUM(AC23:AC27)</f>
        <v>0</v>
      </c>
      <c r="AD28" s="111" t="str">
        <f t="shared" si="8"/>
        <v>-</v>
      </c>
      <c r="AE28" s="163" t="n">
        <f>SUM(AE23:AE27)</f>
        <v>0</v>
      </c>
      <c r="AF28" s="110" t="n">
        <f>SUM(AF23:AF27)</f>
        <v>0</v>
      </c>
      <c r="AG28" s="111" t="str">
        <f t="shared" si="9"/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81"/>
      <c r="G29" s="82"/>
      <c r="M29" s="82"/>
    </row>
    <row r="30" ht="10.5" customHeight="1">
      <c r="B30" s="81"/>
      <c r="G30" s="82"/>
    </row>
    <row r="31" ht="10.5" customHeight="1">
      <c r="B31" s="124"/>
      <c r="G31" s="82"/>
      <c r="H31" s="8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H59" s="109"/>
      <c r="I59" s="109"/>
    </row>
    <row r="60" ht="10.5" customHeight="1">
      <c r="H60" s="105"/>
      <c r="I60" s="105"/>
    </row>
    <row r="61" ht="10.5" customHeight="1">
      <c r="H61" s="105"/>
      <c r="I61" s="105"/>
    </row>
    <row r="62" ht="10.5" customHeight="1">
      <c r="H62" s="105"/>
      <c r="I62" s="105"/>
    </row>
    <row r="63" ht="10.5" customHeight="1">
      <c r="H63" s="105"/>
      <c r="I63" s="105"/>
    </row>
    <row r="64" ht="10.5" customHeight="1">
      <c r="H64" s="105"/>
      <c r="I64" s="105"/>
    </row>
    <row r="65" ht="10.5" customHeight="1">
      <c r="H65" s="105"/>
      <c r="I65" s="105"/>
    </row>
    <row r="66" ht="10.5" customHeight="1">
      <c r="H66" s="105"/>
      <c r="I66" s="105"/>
    </row>
    <row r="67" ht="10.5" customHeight="1">
      <c r="H67" s="105"/>
      <c r="I67" s="105"/>
    </row>
    <row r="68" ht="10.5" customHeight="1">
      <c r="H68" s="105"/>
      <c r="I68" s="105"/>
    </row>
    <row r="69" ht="10.5" customHeight="1">
      <c r="H69" s="105"/>
      <c r="I69" s="105"/>
    </row>
    <row r="70" ht="10.5" customHeight="1">
      <c r="H70" s="105"/>
      <c r="I70" s="105"/>
    </row>
    <row r="71" ht="10.5" customHeight="1">
      <c r="H71" s="105"/>
      <c r="I71" s="105"/>
    </row>
    <row r="72" ht="10.5" customHeight="1">
      <c r="H72" s="105"/>
      <c r="I72" s="105"/>
    </row>
    <row r="73" ht="10.5" customHeight="1">
      <c r="H73" s="105"/>
      <c r="I73" s="105"/>
      <c r="J73" s="105"/>
      <c r="K73" s="105"/>
      <c r="L73" s="105"/>
      <c r="M73" s="105"/>
      <c r="N73" s="105"/>
    </row>
    <row r="74" ht="10.5" customHeight="1">
      <c r="H74" s="105"/>
      <c r="I74" s="105"/>
      <c r="J74" s="105"/>
      <c r="K74" s="105"/>
      <c r="L74" s="105"/>
      <c r="M74" s="105"/>
      <c r="N74" s="105"/>
    </row>
    <row r="75" ht="10.5" customHeight="1">
      <c r="H75" s="105"/>
      <c r="I75" s="105"/>
      <c r="J75" s="105"/>
      <c r="K75" s="105"/>
      <c r="L75" s="105"/>
      <c r="M75" s="105"/>
      <c r="N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</row>
    <row r="87" ht="10.5" customHeight="1">
      <c r="H87" s="105"/>
      <c r="I87" s="105"/>
    </row>
    <row r="88" ht="10.5" customHeight="1">
      <c r="H88" s="105"/>
      <c r="I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18"/>
      <c r="I92" s="118"/>
    </row>
    <row r="93" ht="10.5" customHeight="1">
      <c r="H93" s="118"/>
      <c r="I93" s="118"/>
    </row>
    <row r="94" ht="10.5" customHeight="1">
      <c r="H94" s="118"/>
      <c r="I94" s="118"/>
    </row>
    <row r="95" ht="10.5" customHeight="1">
      <c r="H95" s="118"/>
      <c r="I95" s="118"/>
    </row>
    <row r="96" ht="10.5" customHeight="1">
      <c r="H96" s="118"/>
      <c r="I96" s="118"/>
    </row>
    <row r="97" ht="10.5" customHeight="1">
      <c r="H97" s="118"/>
      <c r="I97" s="118"/>
    </row>
    <row r="98" ht="10.5" customHeight="1">
      <c r="H98" s="118"/>
      <c r="I98" s="118"/>
    </row>
    <row r="99" ht="10.5" customHeight="1">
      <c r="H99" s="118"/>
      <c r="I99" s="118"/>
    </row>
    <row r="100" ht="10.5" customHeight="1">
      <c r="B100" s="119"/>
      <c r="G100" s="76"/>
      <c r="H100" s="118"/>
      <c r="I100" s="118"/>
    </row>
    <row r="101" ht="10.5" customHeight="1">
      <c r="B101" s="119"/>
      <c r="G101" s="76"/>
      <c r="H101" s="76"/>
      <c r="I101" s="120"/>
    </row>
    <row r="102" ht="10.5" customHeight="1">
      <c r="B102" s="119"/>
      <c r="G102" s="8"/>
      <c r="H102" s="118"/>
      <c r="I102" s="120"/>
    </row>
    <row r="103" ht="10.5" customHeight="1">
      <c r="B103" s="119"/>
      <c r="G103" s="8"/>
      <c r="H103" s="118"/>
      <c r="I103" s="120"/>
    </row>
    <row r="104" ht="10.5" customHeight="1">
      <c r="B104" s="119"/>
      <c r="G104" s="119"/>
      <c r="H104" s="120"/>
    </row>
    <row r="105" ht="10.5" customHeight="1">
      <c r="B105" s="119"/>
      <c r="H105" s="76"/>
    </row>
    <row r="106" ht="10.5" customHeight="1">
      <c r="B106" s="119"/>
      <c r="G106" s="119"/>
      <c r="H106" s="120"/>
    </row>
    <row r="107" ht="10.5" customHeight="1"/>
    <row r="108" ht="10.5" customHeight="1">
      <c r="B108" s="119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</row>
    <row r="109" ht="10.5" customHeight="1">
      <c r="B109" s="119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</row>
    <row r="110" ht="10.5" customHeight="1">
      <c r="B110" s="119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</row>
    <row r="111" ht="10.5" customHeight="1">
      <c r="B111" s="119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</row>
    <row r="112" ht="10.5" customHeight="1">
      <c r="B112" s="119"/>
      <c r="G112" s="113"/>
      <c r="H112" s="126"/>
      <c r="I112" s="125"/>
      <c r="J112" s="113"/>
      <c r="K112" s="125"/>
      <c r="L112" s="125"/>
      <c r="M112" s="113"/>
      <c r="N112" s="125"/>
      <c r="O112" s="125"/>
      <c r="P112" s="113"/>
      <c r="Q112" s="125"/>
      <c r="R112" s="125"/>
      <c r="S112" s="113"/>
      <c r="T112" s="125"/>
      <c r="U112" s="125"/>
      <c r="V112" s="113"/>
      <c r="W112" s="125"/>
      <c r="X112" s="125"/>
      <c r="Y112" s="113"/>
      <c r="Z112" s="125"/>
      <c r="AA112" s="125"/>
      <c r="AB112" s="113"/>
      <c r="AC112" s="125"/>
      <c r="AD112" s="125"/>
      <c r="AE112" s="113"/>
      <c r="AF112" s="125"/>
    </row>
    <row r="113" ht="10.5" customHeight="1">
      <c r="B113" s="119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</row>
    <row r="114" ht="10.5" customHeight="1">
      <c r="B114" s="119"/>
      <c r="G114" s="125"/>
      <c r="H114" s="126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</row>
    <row r="115" ht="10.5" customHeight="1"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ht="10.5" customHeight="1">
      <c r="B116" s="119"/>
      <c r="G116" s="119"/>
      <c r="H116" s="119"/>
      <c r="J116" s="119"/>
      <c r="K116" s="119"/>
      <c r="M116" s="119"/>
      <c r="N116" s="119"/>
    </row>
    <row r="117" ht="10.5" customHeight="1">
      <c r="B117" s="119"/>
      <c r="G117" s="76"/>
      <c r="H117" s="76"/>
      <c r="J117" s="76"/>
      <c r="K117" s="76"/>
      <c r="M117" s="76"/>
      <c r="N117" s="76"/>
    </row>
    <row r="118" ht="10.5" customHeight="1">
      <c r="B118" s="119"/>
      <c r="G118" s="119"/>
      <c r="H118" s="119"/>
      <c r="J118" s="119"/>
      <c r="K118" s="119"/>
      <c r="M118" s="119"/>
      <c r="N118" s="119"/>
    </row>
    <row r="119" ht="10.5" customHeight="1">
      <c r="B119" s="119"/>
      <c r="F119" s="76"/>
      <c r="G119" s="119"/>
      <c r="H119" s="119"/>
      <c r="J119" s="119"/>
      <c r="K119" s="119"/>
      <c r="M119" s="119"/>
      <c r="N119" s="119"/>
    </row>
    <row r="120" ht="10.5" customHeight="1">
      <c r="B120" s="119"/>
      <c r="F120" s="76"/>
      <c r="G120" s="119"/>
      <c r="H120" s="119"/>
      <c r="J120" s="119"/>
      <c r="K120" s="119"/>
      <c r="M120" s="119"/>
      <c r="N120" s="119"/>
      <c r="AE120" s="119"/>
    </row>
    <row r="121" ht="10.5" customHeight="1">
      <c r="B121" s="119"/>
      <c r="F121" s="76"/>
      <c r="H121" s="76"/>
      <c r="K121" s="76"/>
      <c r="N121" s="76"/>
    </row>
    <row r="122" ht="10.5" customHeight="1">
      <c r="B122" s="119"/>
      <c r="G122" s="119"/>
      <c r="H122" s="120"/>
      <c r="I122" s="119"/>
      <c r="J122" s="119"/>
      <c r="K122" s="119"/>
      <c r="L122" s="119"/>
      <c r="M122" s="119"/>
      <c r="N122" s="119"/>
    </row>
    <row r="123" ht="10.5" customHeight="1">
      <c r="B123" s="119"/>
    </row>
    <row r="124" ht="10.5" customHeight="1">
      <c r="B124" s="119"/>
    </row>
    <row r="125" ht="10.5" customHeight="1">
      <c r="B125" s="119"/>
    </row>
    <row r="126" ht="10.5" customHeight="1"/>
    <row r="127" ht="10.5" customHeight="1"/>
    <row r="128" ht="10.5" customHeight="1"/>
    <row r="129" ht="10.5" customHeight="1"/>
    <row r="130" ht="10.5" customHeight="1">
      <c r="F130" s="3"/>
      <c r="I130" s="3"/>
    </row>
    <row r="131" ht="10.5" customHeight="1">
      <c r="F131" s="3"/>
      <c r="I131" s="3"/>
    </row>
    <row r="132" ht="10.5" customHeight="1">
      <c r="F132" s="3"/>
      <c r="I132" s="3"/>
    </row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B7:I7"/>
    <mergeCell ref="B8:F9"/>
    <mergeCell ref="B15:F15"/>
    <mergeCell ref="B10:F10"/>
    <mergeCell ref="B11:F11"/>
    <mergeCell ref="B12:F12"/>
    <mergeCell ref="B13:F13"/>
    <mergeCell ref="B14:F14"/>
    <mergeCell ref="I8:I9"/>
    <mergeCell ref="B27:F27"/>
    <mergeCell ref="B28:F28"/>
    <mergeCell ref="G20:I20"/>
    <mergeCell ref="B21:F22"/>
    <mergeCell ref="I21:I22"/>
    <mergeCell ref="B23:F23"/>
    <mergeCell ref="B24:F24"/>
    <mergeCell ref="L21:L22"/>
    <mergeCell ref="O21:O22"/>
    <mergeCell ref="R21:R22"/>
    <mergeCell ref="B25:F25"/>
    <mergeCell ref="B26:F26"/>
    <mergeCell ref="AE20:AG20"/>
    <mergeCell ref="AG21:AG22"/>
    <mergeCell ref="AH20:AJ20"/>
    <mergeCell ref="AJ21:AJ22"/>
    <mergeCell ref="B19:AJ19"/>
    <mergeCell ref="S20:U20"/>
    <mergeCell ref="U21:U22"/>
    <mergeCell ref="V20:X20"/>
    <mergeCell ref="Y20:AA20"/>
    <mergeCell ref="AB20:AD20"/>
    <mergeCell ref="X21:X22"/>
    <mergeCell ref="AA21:AA22"/>
    <mergeCell ref="AD21:AD22"/>
    <mergeCell ref="J20:L20"/>
    <mergeCell ref="M20:O20"/>
    <mergeCell ref="P20:R20"/>
  </mergeCells>
  <conditionalFormatting sqref="I10:I14">
    <cfRule type="colorScale" priority="14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9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13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12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0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 AJ23:A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/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Índice!B15</f>
        <v>1.1.1.1. Plazas y residentes en centros de atención a personas mayores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572</v>
      </c>
      <c r="H12" s="212" t="n">
        <v>961</v>
      </c>
      <c r="I12" s="209" t="e">
        <f>G12+H12</f>
        <v>#VALUE!</v>
      </c>
      <c r="J12" s="186" t="n">
        <v>2</v>
      </c>
      <c r="K12" s="212" t="n">
        <v>10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1622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96</v>
      </c>
      <c r="H13" s="101" t="n">
        <v>225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P17" si="1">IF(M13=0,"-",M13/M$17)</f>
        <v>#VALUE!</v>
      </c>
      <c r="O13" s="206" t="n">
        <v>332</v>
      </c>
      <c r="P13" s="211" t="e">
        <f t="shared" si="1"/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645</v>
      </c>
      <c r="H14" s="101" t="n">
        <v>671</v>
      </c>
      <c r="I14" s="210" t="e">
        <f>G14+H14</f>
        <v>#VALUE!</v>
      </c>
      <c r="J14" s="187" t="n">
        <v>0</v>
      </c>
      <c r="K14" s="101" t="n">
        <v>0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1804</v>
      </c>
      <c r="P14" s="211" t="e">
        <f>IF(O14=0,"-",O14/O$17)</f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3768</v>
      </c>
      <c r="H15" s="101" t="n">
        <v>8496</v>
      </c>
      <c r="I15" s="210" t="e">
        <f>G15+H15</f>
        <v>#VALUE!</v>
      </c>
      <c r="J15" s="187" t="n">
        <v>97</v>
      </c>
      <c r="K15" s="101" t="n">
        <v>77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13063</v>
      </c>
      <c r="P15" s="211" t="e">
        <f t="shared" si="1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1120</v>
      </c>
      <c r="H16" s="101" t="n">
        <v>2877</v>
      </c>
      <c r="I16" s="210" t="e">
        <f>G16+H16</f>
        <v>#VALUE!</v>
      </c>
      <c r="J16" s="187" t="n">
        <v>2</v>
      </c>
      <c r="K16" s="101" t="n">
        <v>2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4170</v>
      </c>
      <c r="P16" s="172" t="e">
        <f t="shared" si="1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L17" si="2">SUM(G12:G16)</f>
        <v>0</v>
      </c>
      <c r="H17" s="171" t="n">
        <f t="shared" si="2"/>
        <v>0</v>
      </c>
      <c r="I17" s="208" t="e">
        <f t="shared" si="2"/>
        <v>#VALUE!</v>
      </c>
      <c r="J17" s="188" t="n">
        <f t="shared" si="2"/>
        <v>0</v>
      </c>
      <c r="K17" s="171" t="n">
        <f t="shared" si="2"/>
        <v>0</v>
      </c>
      <c r="L17" s="208" t="e">
        <f t="shared" si="2"/>
        <v>#VALUE!</v>
      </c>
      <c r="M17" s="163" t="e">
        <f>SUM(M12:M16)</f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1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Q7"/>
    <mergeCell ref="Q8:Q10"/>
    <mergeCell ref="B17:F17"/>
    <mergeCell ref="G8:I9"/>
    <mergeCell ref="J8:L9"/>
    <mergeCell ref="B12:F12"/>
    <mergeCell ref="B13:F13"/>
    <mergeCell ref="B14:F14"/>
    <mergeCell ref="B15:F15"/>
    <mergeCell ref="B16:F16"/>
    <mergeCell ref="B8:F11"/>
    <mergeCell ref="M8:N10"/>
    <mergeCell ref="O8:P10"/>
  </mergeCells>
  <conditionalFormatting sqref="G12:G16">
    <cfRule type="colorScale" priority="14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7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6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K26:K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8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Índice!$B$16</f>
        <v>1.1.1.2. Perfil del resisente por sexo, edad y grado en centros de atención a personas mayores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574</v>
      </c>
      <c r="H11" s="238" t="e">
        <f t="shared" ref="H11:H16" si="0">IF(G11=0,"-",G11/$K11)</f>
        <v>#VALUE!</v>
      </c>
      <c r="I11" s="212" t="n">
        <v>971</v>
      </c>
      <c r="J11" s="225" t="e">
        <f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96</v>
      </c>
      <c r="H12" s="87" t="e">
        <f t="shared" si="0"/>
        <v>#VALUE!</v>
      </c>
      <c r="I12" s="239" t="n">
        <v>225</v>
      </c>
      <c r="J12" s="87" t="e">
        <f>IF(I12=0,"-",I12/K12)</f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645</v>
      </c>
      <c r="H13" s="87" t="e">
        <f t="shared" si="0"/>
        <v>#VALUE!</v>
      </c>
      <c r="I13" s="239" t="n">
        <v>671</v>
      </c>
      <c r="J13" s="87" t="e">
        <f>IF(I13=0,"-",I13/$K13)</f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3865</v>
      </c>
      <c r="H14" s="87" t="e">
        <f t="shared" si="0"/>
        <v>#VALUE!</v>
      </c>
      <c r="I14" s="239" t="n">
        <v>8573</v>
      </c>
      <c r="J14" s="87" t="e">
        <f>IF(I14=0,"-",I14/$K14)</f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1122</v>
      </c>
      <c r="H15" s="87" t="e">
        <f t="shared" si="0"/>
        <v>#VALUE!</v>
      </c>
      <c r="I15" s="239" t="n">
        <v>2879</v>
      </c>
      <c r="J15" s="87" t="e">
        <f>IF(I15=0,"-",I15/$K15)</f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40" t="str">
        <f>IF(I16=0,"-",I16/$K16)</f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7</v>
      </c>
      <c r="J24" s="238" t="e">
        <f>IF(I24=0,"-",I24/$O24)</f>
        <v>#VALUE!</v>
      </c>
      <c r="K24" s="186" t="n">
        <v>39</v>
      </c>
      <c r="L24" s="238" t="e">
        <f t="shared" ref="L24:L42" si="1">IF(K24=0,"-",K24/$O24)</f>
        <v>#VALUE!</v>
      </c>
      <c r="M24" s="186" t="n">
        <v>66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52</v>
      </c>
      <c r="J25" s="87" t="e">
        <f t="shared" ref="J25:J42" si="2">IF(I25=0,"-",I25/$O25)</f>
        <v>#VALUE!</v>
      </c>
      <c r="K25" s="164" t="n">
        <v>241</v>
      </c>
      <c r="L25" s="87" t="e">
        <f t="shared" si="1"/>
        <v>#VALUE!</v>
      </c>
      <c r="M25" s="164" t="n">
        <v>430</v>
      </c>
      <c r="N25" s="87" t="e">
        <f t="shared" ref="N25:N42" si="3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42</v>
      </c>
      <c r="J26" s="220" t="e">
        <f t="shared" si="2"/>
        <v>#VALUE!</v>
      </c>
      <c r="K26" s="219" t="n">
        <v>221</v>
      </c>
      <c r="L26" s="220" t="e">
        <f t="shared" si="1"/>
        <v>#VALUE!</v>
      </c>
      <c r="M26" s="219" t="n">
        <v>447</v>
      </c>
      <c r="N26" s="220" t="e">
        <f t="shared" si="3"/>
        <v>#VALUE!</v>
      </c>
      <c r="O26" s="222" t="e">
        <f t="shared" ref="O26:O41" si="4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2</v>
      </c>
      <c r="J27" s="238" t="e">
        <f t="shared" si="2"/>
        <v>#VALUE!</v>
      </c>
      <c r="K27" s="186" t="n">
        <v>5</v>
      </c>
      <c r="L27" s="238" t="e">
        <f t="shared" si="1"/>
        <v>#VALUE!</v>
      </c>
      <c r="M27" s="186" t="n">
        <v>9</v>
      </c>
      <c r="N27" s="225" t="e">
        <f t="shared" si="3"/>
        <v>#VALUE!</v>
      </c>
      <c r="O27" s="209" t="e">
        <f t="shared" si="4"/>
        <v>#VALUE!</v>
      </c>
      <c r="P27" s="213" t="e">
        <f>IF(O27=0,"-",O27/SUM(O$27:O$29))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4</v>
      </c>
      <c r="J28" s="87" t="e">
        <f t="shared" si="2"/>
        <v>#VALUE!</v>
      </c>
      <c r="K28" s="164" t="n">
        <v>53</v>
      </c>
      <c r="L28" s="87" t="e">
        <f t="shared" si="1"/>
        <v>#VALUE!</v>
      </c>
      <c r="M28" s="164" t="n">
        <v>91</v>
      </c>
      <c r="N28" s="87" t="e">
        <f t="shared" si="3"/>
        <v>#VALUE!</v>
      </c>
      <c r="O28" s="210" t="e">
        <f>I28+K28+M28</f>
        <v>#VALUE!</v>
      </c>
      <c r="P28" s="211" t="e">
        <f t="shared" ref="P28:P29" si="5"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3</v>
      </c>
      <c r="J29" s="220" t="e">
        <f t="shared" si="2"/>
        <v>#VALUE!</v>
      </c>
      <c r="K29" s="219" t="n">
        <v>28</v>
      </c>
      <c r="L29" s="220" t="e">
        <f t="shared" si="1"/>
        <v>#VALUE!</v>
      </c>
      <c r="M29" s="219" t="n">
        <v>126</v>
      </c>
      <c r="N29" s="220" t="e">
        <f t="shared" si="3"/>
        <v>#VALUE!</v>
      </c>
      <c r="O29" s="222" t="e">
        <f>I29+K29+M29</f>
        <v>#VALUE!</v>
      </c>
      <c r="P29" s="172" t="e">
        <f t="shared" si="5"/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47</v>
      </c>
      <c r="J30" s="238" t="e">
        <f t="shared" si="2"/>
        <v>#VALUE!</v>
      </c>
      <c r="K30" s="186" t="n">
        <v>210</v>
      </c>
      <c r="L30" s="238" t="e">
        <f t="shared" si="1"/>
        <v>#VALUE!</v>
      </c>
      <c r="M30" s="186" t="n">
        <v>246</v>
      </c>
      <c r="N30" s="225" t="e">
        <f t="shared" si="3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26</v>
      </c>
      <c r="J31" s="87" t="e">
        <f t="shared" si="2"/>
        <v>#VALUE!</v>
      </c>
      <c r="K31" s="164" t="n">
        <v>121</v>
      </c>
      <c r="L31" s="87" t="e">
        <f t="shared" si="1"/>
        <v>#VALUE!</v>
      </c>
      <c r="M31" s="164" t="n">
        <v>311</v>
      </c>
      <c r="N31" s="87" t="e">
        <f t="shared" si="3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22</v>
      </c>
      <c r="J32" s="220" t="e">
        <f t="shared" si="2"/>
        <v>#VALUE!</v>
      </c>
      <c r="K32" s="219" t="n">
        <v>97</v>
      </c>
      <c r="L32" s="220" t="e">
        <f t="shared" si="1"/>
        <v>#VALUE!</v>
      </c>
      <c r="M32" s="219" t="n">
        <v>236</v>
      </c>
      <c r="N32" s="220" t="e">
        <f t="shared" si="3"/>
        <v>#VALUE!</v>
      </c>
      <c r="O32" s="222" t="e">
        <f t="shared" si="4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169</v>
      </c>
      <c r="J33" s="238" t="e">
        <f t="shared" si="2"/>
        <v>#VALUE!</v>
      </c>
      <c r="K33" s="186" t="n">
        <v>432</v>
      </c>
      <c r="L33" s="238" t="e">
        <f t="shared" si="1"/>
        <v>#VALUE!</v>
      </c>
      <c r="M33" s="186" t="n">
        <v>1135</v>
      </c>
      <c r="N33" s="225" t="e">
        <f t="shared" si="3"/>
        <v>#VALUE!</v>
      </c>
      <c r="O33" s="209" t="e">
        <f t="shared" si="4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537</v>
      </c>
      <c r="J34" s="87" t="e">
        <f t="shared" si="2"/>
        <v>#VALUE!</v>
      </c>
      <c r="K34" s="164" t="n">
        <v>1294</v>
      </c>
      <c r="L34" s="87" t="e">
        <f t="shared" si="1"/>
        <v>#VALUE!</v>
      </c>
      <c r="M34" s="164" t="n">
        <v>3296</v>
      </c>
      <c r="N34" s="87" t="e">
        <f t="shared" si="3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324</v>
      </c>
      <c r="J35" s="220" t="e">
        <f t="shared" si="2"/>
        <v>#VALUE!</v>
      </c>
      <c r="K35" s="219" t="n">
        <v>1280</v>
      </c>
      <c r="L35" s="220" t="e">
        <f t="shared" si="1"/>
        <v>#VALUE!</v>
      </c>
      <c r="M35" s="219" t="n">
        <v>3971</v>
      </c>
      <c r="N35" s="220" t="e">
        <f t="shared" si="3"/>
        <v>#VALUE!</v>
      </c>
      <c r="O35" s="222" t="e">
        <f t="shared" si="4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39</v>
      </c>
      <c r="J36" s="238" t="e">
        <f t="shared" si="2"/>
        <v>#VALUE!</v>
      </c>
      <c r="K36" s="186" t="n">
        <v>247</v>
      </c>
      <c r="L36" s="238" t="e">
        <f t="shared" si="1"/>
        <v>#VALUE!</v>
      </c>
      <c r="M36" s="186" t="n">
        <v>870</v>
      </c>
      <c r="N36" s="225" t="e">
        <f t="shared" si="3"/>
        <v>#VALUE!</v>
      </c>
      <c r="O36" s="209" t="e">
        <f t="shared" si="4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71</v>
      </c>
      <c r="J37" s="87" t="e">
        <f t="shared" si="2"/>
        <v>#VALUE!</v>
      </c>
      <c r="K37" s="164" t="n">
        <v>352</v>
      </c>
      <c r="L37" s="87" t="e">
        <f t="shared" si="1"/>
        <v>#VALUE!</v>
      </c>
      <c r="M37" s="164" t="n">
        <v>1195</v>
      </c>
      <c r="N37" s="87" t="e">
        <f t="shared" si="3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36</v>
      </c>
      <c r="J38" s="220" t="e">
        <f t="shared" si="2"/>
        <v>#VALUE!</v>
      </c>
      <c r="K38" s="219" t="n">
        <v>280</v>
      </c>
      <c r="L38" s="220" t="e">
        <f t="shared" si="1"/>
        <v>#VALUE!</v>
      </c>
      <c r="M38" s="219" t="n">
        <v>911</v>
      </c>
      <c r="N38" s="220" t="e">
        <f t="shared" si="3"/>
        <v>#VALUE!</v>
      </c>
      <c r="O38" s="222" t="e">
        <f t="shared" si="4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2"/>
        <v>#VALUE!</v>
      </c>
      <c r="K39" s="209" t="e">
        <f t="shared" ref="K39:M41" si="6">K24+K27+K30+K33+K36</f>
        <v>#VALUE!</v>
      </c>
      <c r="L39" s="248" t="e">
        <f t="shared" si="1"/>
        <v>#VALUE!</v>
      </c>
      <c r="M39" s="209" t="e">
        <f t="shared" ref="M39" si="7">M24+M27+M30+M33+M36</f>
        <v>#VALUE!</v>
      </c>
      <c r="N39" s="244" t="e">
        <f t="shared" si="3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I41" si="8">I25+I28+I31+I34+I37</f>
        <v>#VALUE!</v>
      </c>
      <c r="J40" s="207" t="e">
        <f t="shared" si="2"/>
        <v>#VALUE!</v>
      </c>
      <c r="K40" s="210" t="e">
        <f t="shared" si="6"/>
        <v>#VALUE!</v>
      </c>
      <c r="L40" s="207" t="e">
        <f t="shared" si="1"/>
        <v>#VALUE!</v>
      </c>
      <c r="M40" s="210" t="e">
        <f t="shared" si="6"/>
        <v>#VALUE!</v>
      </c>
      <c r="N40" s="207" t="e">
        <f t="shared" si="3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2"/>
        <v>#VALUE!</v>
      </c>
      <c r="K41" s="210" t="e">
        <f t="shared" si="6"/>
        <v>#VALUE!</v>
      </c>
      <c r="L41" s="207" t="e">
        <f t="shared" si="1"/>
        <v>#VALUE!</v>
      </c>
      <c r="M41" s="210" t="e">
        <f t="shared" si="6"/>
        <v>#VALUE!</v>
      </c>
      <c r="N41" s="207" t="e">
        <f t="shared" si="3"/>
        <v>#VALUE!</v>
      </c>
      <c r="O41" s="210" t="e">
        <f t="shared" si="4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2"/>
        <v>#VALUE!</v>
      </c>
      <c r="K42" s="208" t="e">
        <f>SUM(K39:K41)</f>
        <v>#VALUE!</v>
      </c>
      <c r="L42" s="242" t="e">
        <f t="shared" si="1"/>
        <v>#VALUE!</v>
      </c>
      <c r="M42" s="208" t="e">
        <f>SUM(M39:M41)</f>
        <v>#VALUE!</v>
      </c>
      <c r="N42" s="242" t="e">
        <f t="shared" si="3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226"/>
      <c r="R45" s="223"/>
      <c r="S45" s="226"/>
    </row>
    <row r="46" ht="10.5" customHeight="1">
      <c r="Q46" s="226"/>
      <c r="R46" s="223"/>
      <c r="S46" s="226"/>
    </row>
    <row r="47" ht="10.5" customHeight="1">
      <c r="Q47" s="226"/>
      <c r="R47" s="223"/>
      <c r="S47" s="226"/>
    </row>
    <row r="48" ht="10.5" customHeight="1">
      <c r="Q48" s="226"/>
      <c r="R48" s="223"/>
      <c r="S48" s="226"/>
    </row>
    <row r="49" ht="10.5" customHeight="1">
      <c r="Q49" s="226"/>
      <c r="R49" s="223"/>
      <c r="S49" s="226"/>
    </row>
    <row r="50" ht="10.5" customHeight="1">
      <c r="Q50" s="226"/>
      <c r="R50" s="223"/>
      <c r="S50" s="226"/>
    </row>
    <row r="51" ht="10.5" customHeight="1">
      <c r="Q51" s="226"/>
      <c r="R51" s="223"/>
      <c r="S51" s="226"/>
    </row>
    <row r="52" ht="10.5" customHeight="1">
      <c r="Q52" s="226"/>
      <c r="R52" s="223"/>
      <c r="S52" s="226"/>
    </row>
    <row r="53" ht="10.5" customHeight="1">
      <c r="Q53" s="226"/>
      <c r="R53" s="223"/>
      <c r="S53" s="226"/>
    </row>
    <row r="54" ht="10.5" customHeight="1">
      <c r="Q54" s="226"/>
      <c r="R54" s="223"/>
      <c r="S54" s="226"/>
    </row>
    <row r="55" ht="10.5" customHeight="1">
      <c r="Q55" s="226"/>
      <c r="R55" s="223"/>
      <c r="S55" s="226"/>
    </row>
    <row r="56" ht="10.5" customHeight="1">
      <c r="Q56" s="226"/>
      <c r="R56" s="223"/>
      <c r="S56" s="226"/>
    </row>
    <row r="57" ht="10.5" customHeight="1">
      <c r="Q57" s="226"/>
      <c r="R57" s="223"/>
      <c r="S57" s="226"/>
    </row>
    <row r="58" ht="10.5" customHeight="1">
      <c r="Q58" s="226"/>
      <c r="R58" s="223"/>
      <c r="S58" s="226"/>
    </row>
    <row r="59" ht="10.5" customHeight="1">
      <c r="Q59" s="226"/>
      <c r="R59" s="223"/>
      <c r="S59" s="226"/>
    </row>
    <row r="60" ht="10.5" customHeight="1">
      <c r="Q60" s="226"/>
      <c r="R60" s="223"/>
      <c r="S60" s="226"/>
    </row>
    <row r="61" ht="10.5" customHeight="1">
      <c r="Q61" s="226"/>
      <c r="R61" s="223"/>
      <c r="S61" s="226"/>
    </row>
    <row r="62" ht="10.5" customHeight="1">
      <c r="Q62" s="226"/>
      <c r="R62" s="223"/>
      <c r="S62" s="226"/>
    </row>
    <row r="63" ht="10.5" customHeight="1">
      <c r="Q63" s="226"/>
      <c r="R63" s="223"/>
      <c r="S63" s="226"/>
    </row>
    <row r="64" ht="10.5" customHeight="1">
      <c r="Q64" s="226"/>
      <c r="R64" s="223"/>
      <c r="S64" s="226"/>
    </row>
    <row r="65" ht="10.5" customHeight="1">
      <c r="Q65" s="226"/>
      <c r="R65" s="223"/>
      <c r="S65" s="226"/>
    </row>
    <row r="66" ht="10.5" customHeight="1">
      <c r="Q66" s="226"/>
      <c r="R66" s="223"/>
      <c r="S66" s="226"/>
    </row>
    <row r="67" ht="10.5" customHeight="1">
      <c r="Q67" s="226"/>
      <c r="R67" s="223"/>
      <c r="S67" s="226"/>
    </row>
    <row r="68" ht="10.5" customHeight="1">
      <c r="Q68" s="226"/>
      <c r="R68" s="223"/>
      <c r="S68" s="226"/>
    </row>
    <row r="69" ht="10.5" customHeight="1">
      <c r="Q69" s="226"/>
      <c r="R69" s="223"/>
      <c r="S69" s="226"/>
    </row>
    <row r="70" ht="10.5" customHeight="1">
      <c r="Q70" s="226"/>
      <c r="R70" s="223"/>
      <c r="S70" s="226"/>
    </row>
    <row r="71" ht="10.5" customHeight="1">
      <c r="Q71" s="226"/>
      <c r="R71" s="223"/>
      <c r="S71" s="226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G39:H39"/>
    <mergeCell ref="G40:H40"/>
    <mergeCell ref="G41:H41"/>
    <mergeCell ref="G42:H42"/>
    <mergeCell ref="G21:H2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B30:F32"/>
    <mergeCell ref="B33:F35"/>
    <mergeCell ref="B36:F38"/>
    <mergeCell ref="B39:F42"/>
    <mergeCell ref="B15:F15"/>
    <mergeCell ref="B16:F16"/>
    <mergeCell ref="B21:F23"/>
    <mergeCell ref="B24:F26"/>
    <mergeCell ref="B27:F29"/>
    <mergeCell ref="M22:N22"/>
    <mergeCell ref="K22:L22"/>
    <mergeCell ref="G9:H9"/>
    <mergeCell ref="I9:J9"/>
    <mergeCell ref="I22:J22"/>
    <mergeCell ref="I21:P21"/>
    <mergeCell ref="O22:P22"/>
    <mergeCell ref="B7:K7"/>
    <mergeCell ref="B20:P20"/>
    <mergeCell ref="B8:F10"/>
    <mergeCell ref="B11:F11"/>
    <mergeCell ref="B12:F12"/>
    <mergeCell ref="B13:F13"/>
    <mergeCell ref="B14:F14"/>
    <mergeCell ref="G8:J8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8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7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6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21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17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3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9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6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",Portada!B39)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Índice!$B$17</f>
        <v>1.1.2. Residentes empadronados en centros de atención a personas mayores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493</v>
      </c>
      <c r="H12" s="267" t="n">
        <v>855</v>
      </c>
      <c r="I12" s="209" t="e">
        <f t="shared" ref="I12:I16" si="0">G12+H12</f>
        <v>#VALUE!</v>
      </c>
      <c r="J12" s="213" t="e">
        <f>IF(I12=0,"-",I12/K12)</f>
        <v>#VALUE!</v>
      </c>
      <c r="K12" s="262" t="e">
        <f>'1.1.1.1.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77</v>
      </c>
      <c r="H13" s="239" t="n">
        <v>182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'1.1.1.1.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508</v>
      </c>
      <c r="H14" s="239" t="n">
        <v>658</v>
      </c>
      <c r="I14" s="210" t="e">
        <f t="shared" si="0"/>
        <v>#VALUE!</v>
      </c>
      <c r="J14" s="270" t="e">
        <f t="shared" si="1"/>
        <v>#VALUE!</v>
      </c>
      <c r="K14" s="272" t="e">
        <f>'1.1.1.1.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3064</v>
      </c>
      <c r="H15" s="239" t="n">
        <v>6391</v>
      </c>
      <c r="I15" s="210" t="e">
        <f t="shared" si="0"/>
        <v>#VALUE!</v>
      </c>
      <c r="J15" s="270" t="e">
        <f t="shared" si="1"/>
        <v>#VALUE!</v>
      </c>
      <c r="K15" s="272" t="e">
        <f>'1.1.1.1.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1006</v>
      </c>
      <c r="H16" s="239" t="n">
        <v>2459</v>
      </c>
      <c r="I16" s="210" t="e">
        <f t="shared" si="0"/>
        <v>#VALUE!</v>
      </c>
      <c r="J16" s="270" t="e">
        <f t="shared" si="1"/>
        <v>#VALUE!</v>
      </c>
      <c r="K16" s="272" t="e">
        <f>'1.1.1.1.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>G17+H17</f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7:K7"/>
    <mergeCell ref="K8:K10"/>
    <mergeCell ref="I10:J10"/>
    <mergeCell ref="B8:F11"/>
    <mergeCell ref="B17:F17"/>
    <mergeCell ref="B12:F12"/>
    <mergeCell ref="B13:F13"/>
    <mergeCell ref="B14:F14"/>
    <mergeCell ref="B15:F15"/>
    <mergeCell ref="B16:F16"/>
    <mergeCell ref="G8:J9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5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Índice!$B$18</f>
        <v>1.1.3. Servicios de proximidad en centros de atención a personas mayores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23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61" t="s">
        <v>105</v>
      </c>
      <c r="M10" s="26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17</v>
      </c>
      <c r="H11" s="225" t="e">
        <f t="shared" ref="H11:H16" si="0">IF(G11=0,"-",G11/$M11)</f>
        <v>#VALUE!</v>
      </c>
      <c r="I11" s="267" t="n">
        <v>5</v>
      </c>
      <c r="J11" s="286" t="e">
        <f t="shared" ref="J11:J16" si="1">IF(I11=0,"-",I11/$M11)</f>
        <v>#VALUE!</v>
      </c>
      <c r="K11" s="186" t="n">
        <v>19</v>
      </c>
      <c r="L11" s="238" t="e">
        <f t="shared" ref="L11:L16" si="2">IF(K11=0,"-",K11/$M11)</f>
        <v>#VALUE!</v>
      </c>
      <c r="M11" s="275" t="n">
        <v>21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2</v>
      </c>
      <c r="H12" s="87" t="e">
        <f t="shared" si="0"/>
        <v>#VALUE!</v>
      </c>
      <c r="I12" s="239" t="n">
        <v>1</v>
      </c>
      <c r="J12" s="287" t="e">
        <f t="shared" si="1"/>
        <v>#VALUE!</v>
      </c>
      <c r="K12" s="187" t="n">
        <v>3</v>
      </c>
      <c r="L12" s="285" t="e">
        <f t="shared" si="2"/>
        <v>#VALUE!</v>
      </c>
      <c r="M12" s="277" t="n">
        <v>6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5</v>
      </c>
      <c r="H13" s="87" t="e">
        <f t="shared" si="0"/>
        <v>#VALUE!</v>
      </c>
      <c r="I13" s="239" t="n">
        <v>7</v>
      </c>
      <c r="J13" s="287" t="e">
        <f>IF(I13=0,"-",I13/$M13)</f>
        <v>#VALUE!</v>
      </c>
      <c r="K13" s="187" t="n">
        <v>9</v>
      </c>
      <c r="L13" s="285" t="e">
        <f t="shared" si="2"/>
        <v>#VALUE!</v>
      </c>
      <c r="M13" s="277" t="n">
        <v>21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50</v>
      </c>
      <c r="H14" s="87" t="e">
        <f t="shared" si="0"/>
        <v>#VALUE!</v>
      </c>
      <c r="I14" s="239" t="n">
        <v>22</v>
      </c>
      <c r="J14" s="287" t="e">
        <f t="shared" si="1"/>
        <v>#VALUE!</v>
      </c>
      <c r="K14" s="187" t="n">
        <v>62</v>
      </c>
      <c r="L14" s="285" t="e">
        <f t="shared" si="2"/>
        <v>#VALUE!</v>
      </c>
      <c r="M14" s="277" t="n">
        <v>144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15</v>
      </c>
      <c r="H15" s="87" t="e">
        <f t="shared" si="0"/>
        <v>#VALUE!</v>
      </c>
      <c r="I15" s="239" t="n">
        <v>12</v>
      </c>
      <c r="J15" s="287" t="e">
        <f t="shared" si="1"/>
        <v>#VALUE!</v>
      </c>
      <c r="K15" s="187" t="n">
        <v>23</v>
      </c>
      <c r="L15" s="285" t="e">
        <f t="shared" si="2"/>
        <v>#VALUE!</v>
      </c>
      <c r="M15" s="278" t="n">
        <v>60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37" t="str">
        <f t="shared" si="1"/>
        <v>-</v>
      </c>
      <c r="K16" s="188" t="n">
        <f>SUM(K11:K15)</f>
        <v>0</v>
      </c>
      <c r="L16" s="242" t="str">
        <f t="shared" si="2"/>
        <v>-</v>
      </c>
      <c r="M16" s="274" t="n">
        <f>SUM(M11:M15)</f>
        <v>0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276"/>
      <c r="C24" s="276"/>
      <c r="D24" s="276"/>
      <c r="E24" s="276"/>
      <c r="F24" s="276"/>
      <c r="G24" s="101"/>
      <c r="H24" s="87"/>
      <c r="I24" s="101"/>
      <c r="J24" s="87"/>
      <c r="K24" s="101"/>
      <c r="L24" s="87"/>
      <c r="M24" s="96"/>
      <c r="P24" s="273"/>
    </row>
    <row r="25" ht="10.5" customHeight="1">
      <c r="B25" s="276"/>
      <c r="C25" s="276"/>
      <c r="D25" s="276"/>
      <c r="E25" s="276"/>
      <c r="F25" s="276"/>
      <c r="G25" s="95"/>
      <c r="H25" s="87"/>
      <c r="I25" s="95"/>
      <c r="J25" s="87"/>
      <c r="K25" s="95"/>
      <c r="L25" s="87"/>
      <c r="M25" s="96"/>
    </row>
    <row r="26" ht="10.5" customHeight="1">
      <c r="B26" s="276"/>
      <c r="C26" s="276"/>
      <c r="D26" s="276"/>
      <c r="E26" s="276"/>
      <c r="F26" s="276"/>
      <c r="G26" s="95"/>
      <c r="H26" s="87"/>
      <c r="I26" s="95"/>
      <c r="J26" s="87"/>
      <c r="K26" s="95"/>
      <c r="L26" s="87"/>
      <c r="M26" s="96"/>
    </row>
    <row r="27" ht="10.5" customHeight="1">
      <c r="B27" s="276"/>
      <c r="C27" s="276"/>
      <c r="D27" s="276"/>
      <c r="E27" s="276"/>
      <c r="F27" s="276"/>
      <c r="G27" s="95"/>
      <c r="H27" s="87"/>
      <c r="I27" s="95"/>
      <c r="J27" s="87"/>
      <c r="K27" s="95"/>
      <c r="L27" s="87"/>
      <c r="M27" s="96"/>
    </row>
    <row r="28" ht="10.5" customHeight="1">
      <c r="B28" s="276"/>
      <c r="C28" s="276"/>
      <c r="D28" s="276"/>
      <c r="E28" s="276"/>
      <c r="F28" s="276"/>
      <c r="G28" s="95"/>
      <c r="H28" s="87"/>
      <c r="I28" s="95"/>
      <c r="J28" s="87"/>
      <c r="K28" s="95"/>
      <c r="L28" s="87"/>
      <c r="M28" s="96"/>
    </row>
    <row r="29" ht="10.5" customHeight="1">
      <c r="B29" s="276"/>
      <c r="C29" s="276"/>
      <c r="D29" s="276"/>
      <c r="E29" s="276"/>
      <c r="F29" s="276"/>
      <c r="G29" s="95"/>
      <c r="H29" s="87"/>
      <c r="I29" s="95"/>
      <c r="J29" s="87"/>
      <c r="K29" s="95"/>
      <c r="L29" s="87"/>
      <c r="M29" s="96"/>
    </row>
    <row r="30" ht="10.5" customHeight="1">
      <c r="B30" s="276"/>
      <c r="C30" s="276"/>
      <c r="D30" s="276"/>
      <c r="E30" s="276"/>
      <c r="F30" s="276"/>
      <c r="G30" s="95"/>
      <c r="H30" s="87"/>
      <c r="I30" s="95"/>
      <c r="J30" s="87"/>
      <c r="K30" s="95"/>
      <c r="L30" s="87"/>
      <c r="M30" s="96"/>
    </row>
    <row r="31" ht="10.5" customHeight="1">
      <c r="B31" s="276"/>
      <c r="C31" s="276"/>
      <c r="D31" s="276"/>
      <c r="E31" s="276"/>
      <c r="F31" s="276"/>
      <c r="G31" s="95"/>
      <c r="H31" s="87"/>
      <c r="I31" s="95"/>
      <c r="J31" s="87"/>
      <c r="K31" s="95"/>
      <c r="L31" s="87"/>
      <c r="M31" s="96"/>
    </row>
    <row r="32" ht="10.5" customHeight="1">
      <c r="B32" s="276"/>
      <c r="C32" s="276"/>
      <c r="D32" s="276"/>
      <c r="E32" s="276"/>
      <c r="F32" s="276"/>
      <c r="G32" s="95"/>
      <c r="H32" s="87"/>
      <c r="I32" s="95"/>
      <c r="J32" s="87"/>
      <c r="K32" s="95"/>
      <c r="L32" s="87"/>
      <c r="M32" s="96"/>
    </row>
    <row r="33" ht="10.5" customHeight="1">
      <c r="B33" s="276"/>
      <c r="C33" s="276"/>
      <c r="D33" s="276"/>
      <c r="E33" s="276"/>
      <c r="F33" s="276"/>
      <c r="G33" s="95"/>
      <c r="H33" s="87"/>
      <c r="I33" s="95"/>
      <c r="J33" s="87"/>
      <c r="K33" s="95"/>
      <c r="L33" s="87"/>
      <c r="M33" s="96"/>
    </row>
    <row r="34" ht="10.5" customHeight="1">
      <c r="B34" s="276"/>
      <c r="C34" s="276"/>
      <c r="D34" s="276"/>
      <c r="E34" s="276"/>
      <c r="F34" s="276"/>
      <c r="G34" s="95"/>
      <c r="H34" s="87"/>
      <c r="I34" s="95"/>
      <c r="J34" s="87"/>
      <c r="K34" s="95"/>
      <c r="L34" s="87"/>
      <c r="M34" s="96"/>
    </row>
    <row r="35" ht="10.5" customHeight="1">
      <c r="B35" s="276"/>
      <c r="C35" s="276"/>
      <c r="D35" s="276"/>
      <c r="E35" s="276"/>
      <c r="F35" s="276"/>
      <c r="G35" s="95"/>
      <c r="H35" s="87"/>
      <c r="I35" s="95"/>
      <c r="J35" s="87"/>
      <c r="K35" s="95"/>
      <c r="L35" s="87"/>
      <c r="M35" s="96"/>
    </row>
    <row r="36" ht="10.5" customHeight="1">
      <c r="B36" s="276"/>
      <c r="C36" s="276"/>
      <c r="D36" s="276"/>
      <c r="E36" s="276"/>
      <c r="F36" s="276"/>
      <c r="G36" s="95"/>
      <c r="H36" s="87"/>
      <c r="I36" s="95"/>
      <c r="J36" s="87"/>
      <c r="K36" s="95"/>
      <c r="L36" s="87"/>
      <c r="M36" s="96"/>
    </row>
    <row r="37" ht="10.5" customHeight="1">
      <c r="B37" s="276"/>
      <c r="C37" s="276"/>
      <c r="D37" s="276"/>
      <c r="E37" s="276"/>
      <c r="F37" s="276"/>
      <c r="G37" s="95"/>
      <c r="H37" s="87"/>
      <c r="I37" s="95"/>
      <c r="J37" s="87"/>
      <c r="K37" s="95"/>
      <c r="L37" s="87"/>
      <c r="M37" s="96"/>
    </row>
    <row r="38" ht="10.5" customHeight="1">
      <c r="B38" s="276"/>
      <c r="C38" s="276"/>
      <c r="D38" s="276"/>
      <c r="E38" s="276"/>
      <c r="F38" s="276"/>
      <c r="G38" s="95"/>
      <c r="H38" s="87"/>
      <c r="I38" s="95"/>
      <c r="J38" s="87"/>
      <c r="K38" s="95"/>
      <c r="L38" s="87"/>
      <c r="M38" s="96"/>
    </row>
    <row r="39" ht="10.5" customHeight="1">
      <c r="B39" s="276"/>
      <c r="C39" s="276"/>
      <c r="D39" s="276"/>
      <c r="E39" s="276"/>
      <c r="F39" s="276"/>
      <c r="G39" s="95"/>
      <c r="H39" s="87"/>
      <c r="I39" s="95"/>
      <c r="J39" s="87"/>
      <c r="K39" s="95"/>
      <c r="L39" s="87"/>
      <c r="M39" s="96"/>
    </row>
    <row r="40" ht="10.5" customHeight="1">
      <c r="B40" s="276"/>
      <c r="C40" s="276"/>
      <c r="D40" s="276"/>
      <c r="E40" s="276"/>
      <c r="F40" s="276"/>
      <c r="G40" s="95"/>
      <c r="H40" s="87"/>
      <c r="I40" s="95"/>
      <c r="J40" s="87"/>
      <c r="K40" s="95"/>
      <c r="L40" s="87"/>
      <c r="M40" s="96"/>
    </row>
    <row r="41" ht="10.5" customHeight="1">
      <c r="B41" s="276"/>
      <c r="C41" s="276"/>
      <c r="D41" s="276"/>
      <c r="E41" s="276"/>
      <c r="F41" s="276"/>
      <c r="G41" s="95"/>
      <c r="H41" s="87"/>
      <c r="I41" s="95"/>
      <c r="J41" s="87"/>
      <c r="K41" s="95"/>
      <c r="L41" s="87"/>
      <c r="M41" s="96"/>
    </row>
    <row r="42" ht="10.5" customHeight="1">
      <c r="B42" s="276"/>
      <c r="C42" s="276"/>
      <c r="D42" s="276"/>
      <c r="E42" s="276"/>
      <c r="F42" s="276"/>
      <c r="G42" s="279"/>
      <c r="H42" s="280"/>
      <c r="I42" s="279"/>
      <c r="J42" s="280"/>
      <c r="K42" s="279"/>
      <c r="L42" s="280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>
      <c r="B115" s="3"/>
    </row>
    <row r="116" ht="10.5" customHeight="1">
      <c r="B116" s="3"/>
    </row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M7"/>
    <mergeCell ref="K8:M8"/>
    <mergeCell ref="I9:J9"/>
    <mergeCell ref="G9:H9"/>
    <mergeCell ref="B8:F10"/>
    <mergeCell ref="G8:J8"/>
    <mergeCell ref="K9:L9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Índice!$B$19</f>
        <v>1.1.4. Habitaciones de todos los tipos en centros de atención a personas mayores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98</v>
      </c>
      <c r="H12" s="225" t="e">
        <f>IF(G12=0,"-",G12/$M12)</f>
        <v>#VALUE!</v>
      </c>
      <c r="I12" s="186" t="n">
        <v>764</v>
      </c>
      <c r="J12" s="286" t="e">
        <f t="shared" ref="J12:J17" si="0">IF(I12=0,"-",I12/$M12)</f>
        <v>#VALUE!</v>
      </c>
      <c r="K12" s="186" t="n">
        <v>16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44</v>
      </c>
      <c r="H13" s="87" t="e">
        <f t="shared" ref="H13:H17" si="2">IF(G13=0,"-",G13/$M13)</f>
        <v>#VALUE!</v>
      </c>
      <c r="I13" s="164" t="n">
        <v>156</v>
      </c>
      <c r="J13" s="287" t="e">
        <f t="shared" si="0"/>
        <v>#VALUE!</v>
      </c>
      <c r="K13" s="187" t="n">
        <v>1</v>
      </c>
      <c r="L13" s="87" t="e">
        <f t="shared" si="1"/>
        <v>#VALUE!</v>
      </c>
      <c r="M13" s="288" t="e">
        <f t="shared" ref="M13:M16" si="3"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291</v>
      </c>
      <c r="H14" s="87" t="e">
        <f t="shared" si="2"/>
        <v>#VALUE!</v>
      </c>
      <c r="I14" s="164" t="n">
        <v>748</v>
      </c>
      <c r="J14" s="287" t="e">
        <f t="shared" si="0"/>
        <v>#VALUE!</v>
      </c>
      <c r="K14" s="187" t="n">
        <v>20</v>
      </c>
      <c r="L14" s="87" t="e">
        <f t="shared" si="1"/>
        <v>#VALUE!</v>
      </c>
      <c r="M14" s="288" t="e">
        <f t="shared" si="3"/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2028</v>
      </c>
      <c r="H15" s="87" t="e">
        <f t="shared" si="2"/>
        <v>#VALUE!</v>
      </c>
      <c r="I15" s="164" t="n">
        <v>5514</v>
      </c>
      <c r="J15" s="287" t="e">
        <f t="shared" si="0"/>
        <v>#VALUE!</v>
      </c>
      <c r="K15" s="187" t="n">
        <v>8</v>
      </c>
      <c r="L15" s="87" t="e">
        <f t="shared" si="1"/>
        <v>#VALUE!</v>
      </c>
      <c r="M15" s="288" t="e">
        <f t="shared" si="3"/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1673</v>
      </c>
      <c r="H16" s="87" t="e">
        <f t="shared" si="2"/>
        <v>#VALUE!</v>
      </c>
      <c r="I16" s="164" t="n">
        <v>1250</v>
      </c>
      <c r="J16" s="287" t="e">
        <f t="shared" si="0"/>
        <v>#VALUE!</v>
      </c>
      <c r="K16" s="187" t="n">
        <v>43</v>
      </c>
      <c r="L16" s="87" t="e">
        <f t="shared" si="1"/>
        <v>#VALUE!</v>
      </c>
      <c r="M16" s="288" t="e">
        <f t="shared" si="3"/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7:M7"/>
    <mergeCell ref="B16:F16"/>
    <mergeCell ref="B17:F17"/>
    <mergeCell ref="B8:F11"/>
    <mergeCell ref="B12:F12"/>
    <mergeCell ref="B13:F13"/>
    <mergeCell ref="B14:F14"/>
    <mergeCell ref="B15:F15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Marcos Vivas</cp:lastModifiedBy>
  <cp:lastPrinted>2024-04-23T08:19:46Z</cp:lastPrinted>
  <dcterms:created xsi:type="dcterms:W3CDTF">2022-07-04T10:48:46Z</dcterms:created>
  <dcterms:modified xsi:type="dcterms:W3CDTF">2024-04-23T08:54:18Z</dcterms:modified>
</cp:coreProperties>
</file>